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10" i="1" l="1"/>
  <c r="G110" i="1"/>
  <c r="F110" i="1"/>
  <c r="E110" i="1"/>
  <c r="D110" i="1"/>
  <c r="G108" i="1"/>
  <c r="C108" i="1"/>
  <c r="G107" i="1"/>
  <c r="C107" i="1"/>
  <c r="G106" i="1"/>
  <c r="C106" i="1"/>
  <c r="G105" i="1"/>
  <c r="C105" i="1"/>
  <c r="G104" i="1"/>
  <c r="C104" i="1"/>
  <c r="G103" i="1"/>
  <c r="C103" i="1"/>
  <c r="G102" i="1"/>
  <c r="C102" i="1"/>
  <c r="G101" i="1"/>
  <c r="C101" i="1"/>
  <c r="G100" i="1"/>
  <c r="C100" i="1"/>
  <c r="G99" i="1"/>
  <c r="C99" i="1"/>
  <c r="G98" i="1"/>
  <c r="C98" i="1"/>
  <c r="G97" i="1"/>
  <c r="C97" i="1"/>
  <c r="G96" i="1"/>
  <c r="C96" i="1"/>
  <c r="G95" i="1"/>
  <c r="C95" i="1"/>
  <c r="G94" i="1"/>
  <c r="C94" i="1"/>
  <c r="G92" i="1"/>
  <c r="C92" i="1"/>
  <c r="G91" i="1"/>
  <c r="C91" i="1"/>
  <c r="C110" i="1" s="1"/>
  <c r="F90" i="1"/>
  <c r="E90" i="1"/>
  <c r="D90" i="1"/>
  <c r="G89" i="1"/>
  <c r="C89" i="1"/>
  <c r="G88" i="1"/>
  <c r="C88" i="1"/>
  <c r="G87" i="1"/>
  <c r="C87" i="1"/>
  <c r="G86" i="1"/>
  <c r="C86" i="1"/>
  <c r="G84" i="1"/>
  <c r="C84" i="1"/>
  <c r="G83" i="1"/>
  <c r="G82" i="1"/>
  <c r="C82" i="1"/>
  <c r="G80" i="1"/>
  <c r="G79" i="1"/>
  <c r="C79" i="1"/>
  <c r="G78" i="1"/>
  <c r="C78" i="1"/>
  <c r="G76" i="1"/>
  <c r="G75" i="1"/>
  <c r="G90" i="1" s="1"/>
  <c r="C75" i="1"/>
  <c r="C90" i="1" s="1"/>
  <c r="F74" i="1"/>
  <c r="E74" i="1"/>
  <c r="D74" i="1"/>
  <c r="G73" i="1"/>
  <c r="C73" i="1"/>
  <c r="G72" i="1"/>
  <c r="C72" i="1"/>
  <c r="G71" i="1"/>
  <c r="C71" i="1"/>
  <c r="G70" i="1"/>
  <c r="C70" i="1"/>
  <c r="G69" i="1"/>
  <c r="C69" i="1"/>
  <c r="G67" i="1"/>
  <c r="C67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G74" i="1" s="1"/>
  <c r="C60" i="1"/>
  <c r="C74" i="1" s="1"/>
  <c r="F59" i="1"/>
  <c r="E59" i="1"/>
  <c r="D59" i="1"/>
  <c r="G58" i="1"/>
  <c r="C58" i="1"/>
  <c r="G57" i="1"/>
  <c r="C57" i="1"/>
  <c r="G56" i="1"/>
  <c r="C56" i="1"/>
  <c r="G55" i="1"/>
  <c r="C55" i="1"/>
  <c r="G54" i="1"/>
  <c r="C54" i="1"/>
  <c r="G52" i="1"/>
  <c r="C52" i="1"/>
  <c r="G51" i="1"/>
  <c r="G50" i="1"/>
  <c r="C50" i="1"/>
  <c r="G49" i="1"/>
  <c r="C49" i="1"/>
  <c r="G48" i="1"/>
  <c r="C48" i="1"/>
  <c r="G47" i="1"/>
  <c r="G59" i="1" s="1"/>
  <c r="G46" i="1"/>
  <c r="C46" i="1"/>
  <c r="C59" i="1" s="1"/>
  <c r="F45" i="1"/>
  <c r="E45" i="1"/>
  <c r="D45" i="1"/>
  <c r="G44" i="1"/>
  <c r="C44" i="1"/>
  <c r="G43" i="1"/>
  <c r="C43" i="1"/>
  <c r="G42" i="1"/>
  <c r="C42" i="1"/>
  <c r="G40" i="1"/>
  <c r="G39" i="1"/>
  <c r="C39" i="1"/>
  <c r="G38" i="1"/>
  <c r="C38" i="1"/>
  <c r="G37" i="1"/>
  <c r="C37" i="1"/>
  <c r="G36" i="1"/>
  <c r="C36" i="1"/>
  <c r="G35" i="1"/>
  <c r="G45" i="1" s="1"/>
  <c r="C35" i="1"/>
  <c r="C45" i="1" s="1"/>
  <c r="F34" i="1"/>
  <c r="E34" i="1"/>
  <c r="D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G34" i="1" s="1"/>
  <c r="C26" i="1"/>
  <c r="C34" i="1" s="1"/>
  <c r="G25" i="1"/>
  <c r="F25" i="1"/>
  <c r="E25" i="1"/>
  <c r="D25" i="1"/>
  <c r="G24" i="1"/>
  <c r="C24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C17" i="1"/>
  <c r="C25" i="1" s="1"/>
  <c r="F16" i="1"/>
  <c r="F113" i="1" s="1"/>
  <c r="E16" i="1"/>
  <c r="E113" i="1" s="1"/>
  <c r="D16" i="1"/>
  <c r="D113" i="1" s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G16" i="1" s="1"/>
  <c r="C9" i="1"/>
  <c r="C16" i="1" s="1"/>
  <c r="C113" i="1" s="1"/>
  <c r="C8" i="1"/>
  <c r="G113" i="1" l="1"/>
  <c r="H113" i="1" s="1"/>
</calcChain>
</file>

<file path=xl/sharedStrings.xml><?xml version="1.0" encoding="utf-8"?>
<sst xmlns="http://schemas.openxmlformats.org/spreadsheetml/2006/main" count="130" uniqueCount="129">
  <si>
    <t>TRƯỜNG ĐẠI HỌC LẠC HỒNG</t>
  </si>
  <si>
    <t>CỘNG HÒA XÃ HỘI CHỦ NGHĨA VIỆT NAM</t>
  </si>
  <si>
    <t>KHOA KỸ THUẬT HÓA HỌC VÀ MÔI TRƯỜNG</t>
  </si>
  <si>
    <t>Độc lập - Tự do - Hạnh phúc</t>
  </si>
  <si>
    <t>Đồng Nai, ngày      tháng     năm 2015</t>
  </si>
  <si>
    <t>CHƯƠNG TRÌNH ĐÀO TẠO THEO HỌC CHẾ TÍN CHỈ NIÊN KHÓA 2015 - 2020</t>
  </si>
  <si>
    <t>CHUYÊN NGÀNH: CÔNG NGHỆ KỸ THUẬT HÓA HỌC</t>
  </si>
  <si>
    <t>Mã MH</t>
  </si>
  <si>
    <t xml:space="preserve">Môn học </t>
  </si>
  <si>
    <t xml:space="preserve">Số tín chỉ </t>
  </si>
  <si>
    <t xml:space="preserve">Số
tiết </t>
  </si>
  <si>
    <t>Ghi
chú</t>
  </si>
  <si>
    <t>Tổng TC</t>
  </si>
  <si>
    <t>Lý thuyết</t>
  </si>
  <si>
    <t>Thực hành</t>
  </si>
  <si>
    <t>Bài tập</t>
  </si>
  <si>
    <t>Giáo dục quốc phòng</t>
  </si>
  <si>
    <t>Giáo dục thể chất 1</t>
  </si>
  <si>
    <t>Vật lý đại cương</t>
  </si>
  <si>
    <t>Toán B1</t>
  </si>
  <si>
    <t>Hóa học đại cương</t>
  </si>
  <si>
    <t>Đa dạng sinh học</t>
  </si>
  <si>
    <t>Thực tập cơ sở</t>
  </si>
  <si>
    <t>Kỹ thuật phòng thí nghiệm</t>
  </si>
  <si>
    <t>TỔNG CỘNG HỌC KỲ 1</t>
  </si>
  <si>
    <t>Giáo dục thể chất 2</t>
  </si>
  <si>
    <t>Thí nghiệm vật lý</t>
  </si>
  <si>
    <t>Tin học đại cương</t>
  </si>
  <si>
    <t>Toán B2</t>
  </si>
  <si>
    <t>TOEIC 1</t>
  </si>
  <si>
    <t>Thí nghiệm hóa đại cương</t>
  </si>
  <si>
    <t>Hoá vô cơ</t>
  </si>
  <si>
    <t>Hóa hữu cơ</t>
  </si>
  <si>
    <t>TỔNG CỘNG HỌC KỲ 2</t>
  </si>
  <si>
    <t>Toán B3</t>
  </si>
  <si>
    <t>TOEIC 2</t>
  </si>
  <si>
    <t>Giáo dục thể chất 3</t>
  </si>
  <si>
    <t xml:space="preserve">Hoá lý </t>
  </si>
  <si>
    <t>Thí nghiệm hóa vô cơ</t>
  </si>
  <si>
    <t>Quá trình và thiết bị công nghệ 1</t>
  </si>
  <si>
    <t>Hoá phân tích</t>
  </si>
  <si>
    <t>Thí nghiệm hóa hữu cơ</t>
  </si>
  <si>
    <t>TỔNG CỘNG HỌC KỲ 3</t>
  </si>
  <si>
    <t>Những nguyên lý CB của CN Mác - Lênin</t>
  </si>
  <si>
    <t>Pháp luật đại cương</t>
  </si>
  <si>
    <t>TOEIC 3</t>
  </si>
  <si>
    <t>Thí nghiệm hoá phân tích</t>
  </si>
  <si>
    <t>Tính toán thiết kế thiết bị</t>
  </si>
  <si>
    <t>Quá trình và thiết bị công nghệ 2</t>
  </si>
  <si>
    <t>Môn tự chọn (chọn 1 trong 3 môn)</t>
  </si>
  <si>
    <t>Hình họa kỹ thuật</t>
  </si>
  <si>
    <t>Kỹ thuật môi trường</t>
  </si>
  <si>
    <t>Dược động học</t>
  </si>
  <si>
    <t>TỔNG CỘNG HỌC KỲ 4</t>
  </si>
  <si>
    <t>Xác suất thống kê</t>
  </si>
  <si>
    <t>English academic writing</t>
  </si>
  <si>
    <t>TOEIC 4</t>
  </si>
  <si>
    <t>Thí nghiệm hoá lý</t>
  </si>
  <si>
    <t>Công nghệ sinh học đại cương</t>
  </si>
  <si>
    <t>Thực tập kỹ thuật</t>
  </si>
  <si>
    <t>Thiết kế thí nghiệm và xử lý số liệu thực nghiệm</t>
  </si>
  <si>
    <t>Môn tự chọn (chọn 2 trong 5 môn)</t>
  </si>
  <si>
    <t>Phương pháp nghiên cứu khoa học</t>
  </si>
  <si>
    <t>Con người và môi trường</t>
  </si>
  <si>
    <t>Lưu biến học</t>
  </si>
  <si>
    <t>Thực phẩm chức năng</t>
  </si>
  <si>
    <t>Công nghệ năng lượng sinh học</t>
  </si>
  <si>
    <t>TỔNG CỘNG HỌC KỲ 5</t>
  </si>
  <si>
    <t>102033</t>
  </si>
  <si>
    <t>Tư tưởng Hồ Chí Minh</t>
  </si>
  <si>
    <t>Toeic 5</t>
  </si>
  <si>
    <t>English technical presentation</t>
  </si>
  <si>
    <t xml:space="preserve">Vi sinh và phương pháp kiểm nghiệm vi sinh </t>
  </si>
  <si>
    <t>Quản lý chất lượng</t>
  </si>
  <si>
    <t>Hoá sinh</t>
  </si>
  <si>
    <t>117069</t>
  </si>
  <si>
    <t>Công nghệ sản xuất sạch hơn</t>
  </si>
  <si>
    <t>Thực tập quá trình và công nghệ</t>
  </si>
  <si>
    <t>Công nghệ sau thu hoạch</t>
  </si>
  <si>
    <t>Dinh dưỡng &amp; an toàn thực phẩm</t>
  </si>
  <si>
    <t>Công nghệ bảo quản hoa tươi</t>
  </si>
  <si>
    <t>Kỹ thuật bao bì thực phẩm</t>
  </si>
  <si>
    <t>Quản lý nhân sự</t>
  </si>
  <si>
    <t>TỔNG CỘNG HỌC KỲ 6</t>
  </si>
  <si>
    <t>Đường lối cách mạng của Đảng Cộng sản Việt Nam</t>
  </si>
  <si>
    <t>Đồ án môn học quá trình và thiết bị</t>
  </si>
  <si>
    <t>Các phương pháp phân tích hiện đại</t>
  </si>
  <si>
    <t>Công nghệ hóa mỹ phẩm</t>
  </si>
  <si>
    <t>Công nghệ sản xuất các sản phẩm tẩy rửa</t>
  </si>
  <si>
    <t>Công nghệ hợp chất thiên nhiên</t>
  </si>
  <si>
    <t>Môn tự chọn 7.1 (chọn 1 trong 3 môn)</t>
  </si>
  <si>
    <t>Công nghệ nano</t>
  </si>
  <si>
    <t>Công nghệ hóa lọc dầu</t>
  </si>
  <si>
    <t>Hóa lý nâng cao</t>
  </si>
  <si>
    <t>Môn tự chọn 7.2 (chọn 2 trong 4 môn)</t>
  </si>
  <si>
    <t>Thí nghiệm chuyên đề tổng hợp nano</t>
  </si>
  <si>
    <t>Thí nghiệm chuyên đề hóa mỹ phẩm</t>
  </si>
  <si>
    <t>Thí nghiệm chuyên đề tổng hợp hợp chất thiên nhiên</t>
  </si>
  <si>
    <t>Thí nghiệm chuyên đề silicat</t>
  </si>
  <si>
    <t>TỔNG CỘNG HỌC KỲ 7</t>
  </si>
  <si>
    <t>Một số phương pháp phân tích bằng quang phổ</t>
  </si>
  <si>
    <t>Thí nghiệm chuyên đề sản xuất chất tẩy rửa</t>
  </si>
  <si>
    <t>Môn tự chọn (chọn 9 trong 16 môn)</t>
  </si>
  <si>
    <t>Công nghệ sản xuất phân bón</t>
  </si>
  <si>
    <t>Công nghệ chất màu tự nhiên</t>
  </si>
  <si>
    <t>Công nghệ cao su &amp; composite</t>
  </si>
  <si>
    <t>Công nghệ hóa hương liệu</t>
  </si>
  <si>
    <t>Công nghệ thực phẩm đại cương</t>
  </si>
  <si>
    <t>Hóa học xanh</t>
  </si>
  <si>
    <t>Cơ sở tổng hợp hóa dược</t>
  </si>
  <si>
    <t>Công nghệ cellulose - giấy</t>
  </si>
  <si>
    <t>Công nghệ chế biến các sản phẩm dầu mỏ</t>
  </si>
  <si>
    <t>Công nghệ nhuộm - in</t>
  </si>
  <si>
    <t>Công nghệ vật liệu composite</t>
  </si>
  <si>
    <t>Marketing cơ bản</t>
  </si>
  <si>
    <t>Kinh tế doanh nghiệp</t>
  </si>
  <si>
    <t>Công nghệ vật liệu silicat</t>
  </si>
  <si>
    <t>Ăn mòn và bảo vệ vật liệu</t>
  </si>
  <si>
    <t>Công nghệ sản xuất sơn</t>
  </si>
  <si>
    <t>TỔNG CỘNG HỌC KỲ 8</t>
  </si>
  <si>
    <t>88888</t>
  </si>
  <si>
    <t>Tốt nghiệp</t>
  </si>
  <si>
    <t>TỔNG CỘNG HỌC KỲ 9</t>
  </si>
  <si>
    <t>TỔNG CỘNG TOÀN KHÓA</t>
  </si>
  <si>
    <t xml:space="preserve">Nơi nhận: </t>
  </si>
  <si>
    <t>TRƯỞNG KHOA</t>
  </si>
  <si>
    <t>- Ban Giám hiệu;</t>
  </si>
  <si>
    <t>- Phòng Đào tạo;</t>
  </si>
  <si>
    <t>- Lưu: Khoa KT HH&amp;MT.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</si>
</sst>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8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sz val="13"/>
      <color rgb="FFFF0000"/>
      <name val="Times New Roman"/>
      <family val="1"/>
    </font>
    <font>
      <sz val="13"/>
      <color theme="1" tint="4.9989318521683403E-2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2"/>
      <charset val="163"/>
    </font>
    <font>
      <sz val="10"/>
      <name val="Times New Roman"/>
      <family val="1"/>
    </font>
    <font>
      <b/>
      <sz val="13"/>
      <color indexed="8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5" fillId="0" borderId="0"/>
    <xf numFmtId="0" fontId="2" fillId="0" borderId="0"/>
  </cellStyleXfs>
  <cellXfs count="89">
    <xf numFmtId="0" fontId="0" fillId="0" borderId="0" xfId="0"/>
    <xf numFmtId="0" fontId="2" fillId="0" borderId="0" xfId="1" applyFont="1" applyFill="1" applyAlignment="1">
      <alignment horizontal="center" vertical="center" shrinkToFit="1"/>
    </xf>
    <xf numFmtId="0" fontId="3" fillId="0" borderId="0" xfId="1" applyFont="1" applyFill="1" applyAlignment="1">
      <alignment horizontal="center" vertical="center" shrinkToFit="1"/>
    </xf>
    <xf numFmtId="0" fontId="5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 shrinkToFit="1"/>
    </xf>
    <xf numFmtId="0" fontId="3" fillId="0" borderId="0" xfId="2" applyFont="1" applyFill="1" applyAlignment="1">
      <alignment horizontal="center" vertical="center" shrinkToFit="1"/>
    </xf>
    <xf numFmtId="0" fontId="9" fillId="0" borderId="0" xfId="2" applyFont="1" applyFill="1" applyAlignment="1">
      <alignment horizontal="center" vertical="center" shrinkToFit="1"/>
    </xf>
    <xf numFmtId="0" fontId="8" fillId="0" borderId="0" xfId="3" applyFont="1" applyFill="1" applyAlignment="1">
      <alignment horizontal="center" vertical="center" shrinkToFit="1"/>
    </xf>
    <xf numFmtId="0" fontId="8" fillId="0" borderId="1" xfId="3" applyFont="1" applyFill="1" applyBorder="1" applyAlignment="1">
      <alignment horizontal="center" vertical="center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shrinkToFit="1"/>
    </xf>
    <xf numFmtId="0" fontId="2" fillId="2" borderId="2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 vertical="center" shrinkToFit="1"/>
    </xf>
    <xf numFmtId="0" fontId="3" fillId="2" borderId="2" xfId="3" applyFont="1" applyFill="1" applyBorder="1" applyAlignment="1"/>
    <xf numFmtId="0" fontId="3" fillId="2" borderId="2" xfId="3" applyFont="1" applyFill="1" applyBorder="1" applyAlignment="1">
      <alignment vertical="center" shrinkToFit="1"/>
    </xf>
    <xf numFmtId="0" fontId="11" fillId="0" borderId="2" xfId="4" applyFont="1" applyFill="1" applyBorder="1" applyAlignment="1">
      <alignment horizontal="center" vertical="center" shrinkToFit="1"/>
    </xf>
    <xf numFmtId="0" fontId="11" fillId="0" borderId="2" xfId="4" applyFont="1" applyFill="1" applyBorder="1" applyAlignment="1">
      <alignment horizontal="left" vertical="center" shrinkToFit="1"/>
    </xf>
    <xf numFmtId="10" fontId="2" fillId="0" borderId="2" xfId="3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2" fillId="0" borderId="2" xfId="3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4" borderId="2" xfId="3" applyFont="1" applyFill="1" applyBorder="1" applyAlignment="1">
      <alignment horizontal="center" vertical="center" shrinkToFit="1"/>
    </xf>
    <xf numFmtId="0" fontId="3" fillId="2" borderId="2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horizontal="center" vertical="center" shrinkToFit="1"/>
    </xf>
    <xf numFmtId="0" fontId="11" fillId="4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2" xfId="1" applyFont="1" applyFill="1" applyBorder="1" applyAlignment="1">
      <alignment horizontal="center" vertical="center" shrinkToFit="1"/>
    </xf>
    <xf numFmtId="0" fontId="3" fillId="2" borderId="2" xfId="4" applyFont="1" applyFill="1" applyBorder="1" applyAlignment="1">
      <alignment horizontal="center" vertical="center" shrinkToFit="1"/>
    </xf>
    <xf numFmtId="0" fontId="2" fillId="4" borderId="2" xfId="4" applyFont="1" applyFill="1" applyBorder="1" applyAlignment="1">
      <alignment vertical="center" shrinkToFit="1"/>
    </xf>
    <xf numFmtId="0" fontId="2" fillId="4" borderId="2" xfId="4" applyFont="1" applyFill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vertical="center" shrinkToFit="1"/>
    </xf>
    <xf numFmtId="0" fontId="2" fillId="2" borderId="2" xfId="4" applyFont="1" applyFill="1" applyBorder="1" applyAlignment="1">
      <alignment horizontal="center" vertical="center" shrinkToFit="1"/>
    </xf>
    <xf numFmtId="0" fontId="12" fillId="0" borderId="2" xfId="4" applyFont="1" applyFill="1" applyBorder="1" applyAlignment="1">
      <alignment horizontal="center" vertical="center" shrinkToFit="1"/>
    </xf>
    <xf numFmtId="0" fontId="12" fillId="0" borderId="2" xfId="4" applyFont="1" applyFill="1" applyBorder="1" applyAlignment="1">
      <alignment horizontal="left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2" xfId="3" applyNumberFormat="1" applyFont="1" applyFill="1" applyBorder="1" applyAlignment="1">
      <alignment horizontal="center" vertical="center" shrinkToFit="1"/>
    </xf>
    <xf numFmtId="0" fontId="2" fillId="0" borderId="2" xfId="3" applyFont="1" applyFill="1" applyBorder="1" applyAlignment="1">
      <alignment horizontal="left" vertical="center" shrinkToFit="1"/>
    </xf>
    <xf numFmtId="1" fontId="2" fillId="0" borderId="2" xfId="3" applyNumberFormat="1" applyFont="1" applyFill="1" applyBorder="1" applyAlignment="1">
      <alignment horizontal="center" vertical="center" shrinkToFit="1"/>
    </xf>
    <xf numFmtId="1" fontId="2" fillId="0" borderId="2" xfId="1" quotePrefix="1" applyNumberFormat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left" vertical="center" shrinkToFit="1"/>
    </xf>
    <xf numFmtId="1" fontId="2" fillId="0" borderId="2" xfId="4" applyNumberFormat="1" applyFont="1" applyFill="1" applyBorder="1" applyAlignment="1">
      <alignment horizontal="center" vertical="center" shrinkToFit="1"/>
    </xf>
    <xf numFmtId="1" fontId="2" fillId="0" borderId="2" xfId="0" applyNumberFormat="1" applyFont="1" applyFill="1" applyBorder="1" applyAlignment="1">
      <alignment horizontal="center" vertical="center" shrinkToFit="1"/>
    </xf>
    <xf numFmtId="164" fontId="2" fillId="0" borderId="2" xfId="0" applyNumberFormat="1" applyFont="1" applyFill="1" applyBorder="1" applyAlignment="1">
      <alignment horizontal="center" vertical="center" shrinkToFit="1"/>
    </xf>
    <xf numFmtId="1" fontId="12" fillId="0" borderId="2" xfId="4" applyNumberFormat="1" applyFont="1" applyFill="1" applyBorder="1" applyAlignment="1">
      <alignment horizontal="center" vertical="center" shrinkToFit="1"/>
    </xf>
    <xf numFmtId="1" fontId="3" fillId="0" borderId="5" xfId="1" applyNumberFormat="1" applyFont="1" applyFill="1" applyBorder="1" applyAlignment="1">
      <alignment vertical="center" shrinkToFit="1"/>
    </xf>
    <xf numFmtId="1" fontId="3" fillId="2" borderId="2" xfId="3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4" borderId="2" xfId="1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vertical="center"/>
    </xf>
    <xf numFmtId="0" fontId="2" fillId="0" borderId="2" xfId="5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2" fillId="0" borderId="2" xfId="3" applyFont="1" applyFill="1" applyBorder="1" applyAlignment="1">
      <alignment vertical="center" shrinkToFit="1"/>
    </xf>
    <xf numFmtId="0" fontId="2" fillId="0" borderId="6" xfId="6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1" fontId="13" fillId="0" borderId="2" xfId="4" applyNumberFormat="1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left" vertical="center" shrinkToFit="1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3" applyFont="1" applyFill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Alignment="1">
      <alignment vertical="center"/>
    </xf>
    <xf numFmtId="0" fontId="3" fillId="2" borderId="3" xfId="3" applyFont="1" applyFill="1" applyBorder="1" applyAlignment="1">
      <alignment horizontal="center" vertical="center" shrinkToFit="1"/>
    </xf>
    <xf numFmtId="0" fontId="3" fillId="2" borderId="5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vertical="center" shrinkToFit="1"/>
    </xf>
    <xf numFmtId="0" fontId="15" fillId="2" borderId="3" xfId="3" applyFont="1" applyFill="1" applyBorder="1" applyAlignment="1">
      <alignment horizontal="center" vertical="center" shrinkToFit="1"/>
    </xf>
    <xf numFmtId="0" fontId="15" fillId="2" borderId="5" xfId="3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0" xfId="2" applyFont="1" applyFill="1" applyAlignment="1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17" fillId="0" borderId="0" xfId="3" quotePrefix="1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</cellXfs>
  <cellStyles count="7">
    <cellStyle name="Normal" xfId="0" builtinId="0"/>
    <cellStyle name="Normal 2" xfId="3"/>
    <cellStyle name="Normal 2 2" xfId="5"/>
    <cellStyle name="Normal 3" xfId="2"/>
    <cellStyle name="Normal_CTDT_KHÃ“A_2010-2015_HÃ“A" xfId="4"/>
    <cellStyle name="Normal_CTDT_KHÃ“A_2010-2015_HÃ“A 2" xfId="6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workbookViewId="0">
      <selection sqref="A1:XFD1048576"/>
    </sheetView>
  </sheetViews>
  <sheetFormatPr defaultRowHeight="15" x14ac:dyDescent="0.25"/>
  <cols>
    <col min="1" max="1" width="11.28515625" customWidth="1"/>
    <col min="2" max="2" width="42.42578125" style="79" customWidth="1"/>
    <col min="3" max="7" width="7.5703125" customWidth="1"/>
    <col min="8" max="8" width="12" customWidth="1"/>
    <col min="11" max="11" width="22.7109375" customWidth="1"/>
    <col min="12" max="12" width="20" customWidth="1"/>
    <col min="13" max="13" width="15.28515625" customWidth="1"/>
    <col min="257" max="257" width="11.28515625" customWidth="1"/>
    <col min="258" max="258" width="42.42578125" customWidth="1"/>
    <col min="259" max="263" width="7.5703125" customWidth="1"/>
    <col min="264" max="264" width="12" customWidth="1"/>
    <col min="267" max="267" width="22.7109375" customWidth="1"/>
    <col min="268" max="268" width="20" customWidth="1"/>
    <col min="269" max="269" width="15.28515625" customWidth="1"/>
    <col min="513" max="513" width="11.28515625" customWidth="1"/>
    <col min="514" max="514" width="42.42578125" customWidth="1"/>
    <col min="515" max="519" width="7.5703125" customWidth="1"/>
    <col min="520" max="520" width="12" customWidth="1"/>
    <col min="523" max="523" width="22.7109375" customWidth="1"/>
    <col min="524" max="524" width="20" customWidth="1"/>
    <col min="525" max="525" width="15.28515625" customWidth="1"/>
    <col min="769" max="769" width="11.28515625" customWidth="1"/>
    <col min="770" max="770" width="42.42578125" customWidth="1"/>
    <col min="771" max="775" width="7.5703125" customWidth="1"/>
    <col min="776" max="776" width="12" customWidth="1"/>
    <col min="779" max="779" width="22.7109375" customWidth="1"/>
    <col min="780" max="780" width="20" customWidth="1"/>
    <col min="781" max="781" width="15.28515625" customWidth="1"/>
    <col min="1025" max="1025" width="11.28515625" customWidth="1"/>
    <col min="1026" max="1026" width="42.42578125" customWidth="1"/>
    <col min="1027" max="1031" width="7.5703125" customWidth="1"/>
    <col min="1032" max="1032" width="12" customWidth="1"/>
    <col min="1035" max="1035" width="22.7109375" customWidth="1"/>
    <col min="1036" max="1036" width="20" customWidth="1"/>
    <col min="1037" max="1037" width="15.28515625" customWidth="1"/>
    <col min="1281" max="1281" width="11.28515625" customWidth="1"/>
    <col min="1282" max="1282" width="42.42578125" customWidth="1"/>
    <col min="1283" max="1287" width="7.5703125" customWidth="1"/>
    <col min="1288" max="1288" width="12" customWidth="1"/>
    <col min="1291" max="1291" width="22.7109375" customWidth="1"/>
    <col min="1292" max="1292" width="20" customWidth="1"/>
    <col min="1293" max="1293" width="15.28515625" customWidth="1"/>
    <col min="1537" max="1537" width="11.28515625" customWidth="1"/>
    <col min="1538" max="1538" width="42.42578125" customWidth="1"/>
    <col min="1539" max="1543" width="7.5703125" customWidth="1"/>
    <col min="1544" max="1544" width="12" customWidth="1"/>
    <col min="1547" max="1547" width="22.7109375" customWidth="1"/>
    <col min="1548" max="1548" width="20" customWidth="1"/>
    <col min="1549" max="1549" width="15.28515625" customWidth="1"/>
    <col min="1793" max="1793" width="11.28515625" customWidth="1"/>
    <col min="1794" max="1794" width="42.42578125" customWidth="1"/>
    <col min="1795" max="1799" width="7.5703125" customWidth="1"/>
    <col min="1800" max="1800" width="12" customWidth="1"/>
    <col min="1803" max="1803" width="22.7109375" customWidth="1"/>
    <col min="1804" max="1804" width="20" customWidth="1"/>
    <col min="1805" max="1805" width="15.28515625" customWidth="1"/>
    <col min="2049" max="2049" width="11.28515625" customWidth="1"/>
    <col min="2050" max="2050" width="42.42578125" customWidth="1"/>
    <col min="2051" max="2055" width="7.5703125" customWidth="1"/>
    <col min="2056" max="2056" width="12" customWidth="1"/>
    <col min="2059" max="2059" width="22.7109375" customWidth="1"/>
    <col min="2060" max="2060" width="20" customWidth="1"/>
    <col min="2061" max="2061" width="15.28515625" customWidth="1"/>
    <col min="2305" max="2305" width="11.28515625" customWidth="1"/>
    <col min="2306" max="2306" width="42.42578125" customWidth="1"/>
    <col min="2307" max="2311" width="7.5703125" customWidth="1"/>
    <col min="2312" max="2312" width="12" customWidth="1"/>
    <col min="2315" max="2315" width="22.7109375" customWidth="1"/>
    <col min="2316" max="2316" width="20" customWidth="1"/>
    <col min="2317" max="2317" width="15.28515625" customWidth="1"/>
    <col min="2561" max="2561" width="11.28515625" customWidth="1"/>
    <col min="2562" max="2562" width="42.42578125" customWidth="1"/>
    <col min="2563" max="2567" width="7.5703125" customWidth="1"/>
    <col min="2568" max="2568" width="12" customWidth="1"/>
    <col min="2571" max="2571" width="22.7109375" customWidth="1"/>
    <col min="2572" max="2572" width="20" customWidth="1"/>
    <col min="2573" max="2573" width="15.28515625" customWidth="1"/>
    <col min="2817" max="2817" width="11.28515625" customWidth="1"/>
    <col min="2818" max="2818" width="42.42578125" customWidth="1"/>
    <col min="2819" max="2823" width="7.5703125" customWidth="1"/>
    <col min="2824" max="2824" width="12" customWidth="1"/>
    <col min="2827" max="2827" width="22.7109375" customWidth="1"/>
    <col min="2828" max="2828" width="20" customWidth="1"/>
    <col min="2829" max="2829" width="15.28515625" customWidth="1"/>
    <col min="3073" max="3073" width="11.28515625" customWidth="1"/>
    <col min="3074" max="3074" width="42.42578125" customWidth="1"/>
    <col min="3075" max="3079" width="7.5703125" customWidth="1"/>
    <col min="3080" max="3080" width="12" customWidth="1"/>
    <col min="3083" max="3083" width="22.7109375" customWidth="1"/>
    <col min="3084" max="3084" width="20" customWidth="1"/>
    <col min="3085" max="3085" width="15.28515625" customWidth="1"/>
    <col min="3329" max="3329" width="11.28515625" customWidth="1"/>
    <col min="3330" max="3330" width="42.42578125" customWidth="1"/>
    <col min="3331" max="3335" width="7.5703125" customWidth="1"/>
    <col min="3336" max="3336" width="12" customWidth="1"/>
    <col min="3339" max="3339" width="22.7109375" customWidth="1"/>
    <col min="3340" max="3340" width="20" customWidth="1"/>
    <col min="3341" max="3341" width="15.28515625" customWidth="1"/>
    <col min="3585" max="3585" width="11.28515625" customWidth="1"/>
    <col min="3586" max="3586" width="42.42578125" customWidth="1"/>
    <col min="3587" max="3591" width="7.5703125" customWidth="1"/>
    <col min="3592" max="3592" width="12" customWidth="1"/>
    <col min="3595" max="3595" width="22.7109375" customWidth="1"/>
    <col min="3596" max="3596" width="20" customWidth="1"/>
    <col min="3597" max="3597" width="15.28515625" customWidth="1"/>
    <col min="3841" max="3841" width="11.28515625" customWidth="1"/>
    <col min="3842" max="3842" width="42.42578125" customWidth="1"/>
    <col min="3843" max="3847" width="7.5703125" customWidth="1"/>
    <col min="3848" max="3848" width="12" customWidth="1"/>
    <col min="3851" max="3851" width="22.7109375" customWidth="1"/>
    <col min="3852" max="3852" width="20" customWidth="1"/>
    <col min="3853" max="3853" width="15.28515625" customWidth="1"/>
    <col min="4097" max="4097" width="11.28515625" customWidth="1"/>
    <col min="4098" max="4098" width="42.42578125" customWidth="1"/>
    <col min="4099" max="4103" width="7.5703125" customWidth="1"/>
    <col min="4104" max="4104" width="12" customWidth="1"/>
    <col min="4107" max="4107" width="22.7109375" customWidth="1"/>
    <col min="4108" max="4108" width="20" customWidth="1"/>
    <col min="4109" max="4109" width="15.28515625" customWidth="1"/>
    <col min="4353" max="4353" width="11.28515625" customWidth="1"/>
    <col min="4354" max="4354" width="42.42578125" customWidth="1"/>
    <col min="4355" max="4359" width="7.5703125" customWidth="1"/>
    <col min="4360" max="4360" width="12" customWidth="1"/>
    <col min="4363" max="4363" width="22.7109375" customWidth="1"/>
    <col min="4364" max="4364" width="20" customWidth="1"/>
    <col min="4365" max="4365" width="15.28515625" customWidth="1"/>
    <col min="4609" max="4609" width="11.28515625" customWidth="1"/>
    <col min="4610" max="4610" width="42.42578125" customWidth="1"/>
    <col min="4611" max="4615" width="7.5703125" customWidth="1"/>
    <col min="4616" max="4616" width="12" customWidth="1"/>
    <col min="4619" max="4619" width="22.7109375" customWidth="1"/>
    <col min="4620" max="4620" width="20" customWidth="1"/>
    <col min="4621" max="4621" width="15.28515625" customWidth="1"/>
    <col min="4865" max="4865" width="11.28515625" customWidth="1"/>
    <col min="4866" max="4866" width="42.42578125" customWidth="1"/>
    <col min="4867" max="4871" width="7.5703125" customWidth="1"/>
    <col min="4872" max="4872" width="12" customWidth="1"/>
    <col min="4875" max="4875" width="22.7109375" customWidth="1"/>
    <col min="4876" max="4876" width="20" customWidth="1"/>
    <col min="4877" max="4877" width="15.28515625" customWidth="1"/>
    <col min="5121" max="5121" width="11.28515625" customWidth="1"/>
    <col min="5122" max="5122" width="42.42578125" customWidth="1"/>
    <col min="5123" max="5127" width="7.5703125" customWidth="1"/>
    <col min="5128" max="5128" width="12" customWidth="1"/>
    <col min="5131" max="5131" width="22.7109375" customWidth="1"/>
    <col min="5132" max="5132" width="20" customWidth="1"/>
    <col min="5133" max="5133" width="15.28515625" customWidth="1"/>
    <col min="5377" max="5377" width="11.28515625" customWidth="1"/>
    <col min="5378" max="5378" width="42.42578125" customWidth="1"/>
    <col min="5379" max="5383" width="7.5703125" customWidth="1"/>
    <col min="5384" max="5384" width="12" customWidth="1"/>
    <col min="5387" max="5387" width="22.7109375" customWidth="1"/>
    <col min="5388" max="5388" width="20" customWidth="1"/>
    <col min="5389" max="5389" width="15.28515625" customWidth="1"/>
    <col min="5633" max="5633" width="11.28515625" customWidth="1"/>
    <col min="5634" max="5634" width="42.42578125" customWidth="1"/>
    <col min="5635" max="5639" width="7.5703125" customWidth="1"/>
    <col min="5640" max="5640" width="12" customWidth="1"/>
    <col min="5643" max="5643" width="22.7109375" customWidth="1"/>
    <col min="5644" max="5644" width="20" customWidth="1"/>
    <col min="5645" max="5645" width="15.28515625" customWidth="1"/>
    <col min="5889" max="5889" width="11.28515625" customWidth="1"/>
    <col min="5890" max="5890" width="42.42578125" customWidth="1"/>
    <col min="5891" max="5895" width="7.5703125" customWidth="1"/>
    <col min="5896" max="5896" width="12" customWidth="1"/>
    <col min="5899" max="5899" width="22.7109375" customWidth="1"/>
    <col min="5900" max="5900" width="20" customWidth="1"/>
    <col min="5901" max="5901" width="15.28515625" customWidth="1"/>
    <col min="6145" max="6145" width="11.28515625" customWidth="1"/>
    <col min="6146" max="6146" width="42.42578125" customWidth="1"/>
    <col min="6147" max="6151" width="7.5703125" customWidth="1"/>
    <col min="6152" max="6152" width="12" customWidth="1"/>
    <col min="6155" max="6155" width="22.7109375" customWidth="1"/>
    <col min="6156" max="6156" width="20" customWidth="1"/>
    <col min="6157" max="6157" width="15.28515625" customWidth="1"/>
    <col min="6401" max="6401" width="11.28515625" customWidth="1"/>
    <col min="6402" max="6402" width="42.42578125" customWidth="1"/>
    <col min="6403" max="6407" width="7.5703125" customWidth="1"/>
    <col min="6408" max="6408" width="12" customWidth="1"/>
    <col min="6411" max="6411" width="22.7109375" customWidth="1"/>
    <col min="6412" max="6412" width="20" customWidth="1"/>
    <col min="6413" max="6413" width="15.28515625" customWidth="1"/>
    <col min="6657" max="6657" width="11.28515625" customWidth="1"/>
    <col min="6658" max="6658" width="42.42578125" customWidth="1"/>
    <col min="6659" max="6663" width="7.5703125" customWidth="1"/>
    <col min="6664" max="6664" width="12" customWidth="1"/>
    <col min="6667" max="6667" width="22.7109375" customWidth="1"/>
    <col min="6668" max="6668" width="20" customWidth="1"/>
    <col min="6669" max="6669" width="15.28515625" customWidth="1"/>
    <col min="6913" max="6913" width="11.28515625" customWidth="1"/>
    <col min="6914" max="6914" width="42.42578125" customWidth="1"/>
    <col min="6915" max="6919" width="7.5703125" customWidth="1"/>
    <col min="6920" max="6920" width="12" customWidth="1"/>
    <col min="6923" max="6923" width="22.7109375" customWidth="1"/>
    <col min="6924" max="6924" width="20" customWidth="1"/>
    <col min="6925" max="6925" width="15.28515625" customWidth="1"/>
    <col min="7169" max="7169" width="11.28515625" customWidth="1"/>
    <col min="7170" max="7170" width="42.42578125" customWidth="1"/>
    <col min="7171" max="7175" width="7.5703125" customWidth="1"/>
    <col min="7176" max="7176" width="12" customWidth="1"/>
    <col min="7179" max="7179" width="22.7109375" customWidth="1"/>
    <col min="7180" max="7180" width="20" customWidth="1"/>
    <col min="7181" max="7181" width="15.28515625" customWidth="1"/>
    <col min="7425" max="7425" width="11.28515625" customWidth="1"/>
    <col min="7426" max="7426" width="42.42578125" customWidth="1"/>
    <col min="7427" max="7431" width="7.5703125" customWidth="1"/>
    <col min="7432" max="7432" width="12" customWidth="1"/>
    <col min="7435" max="7435" width="22.7109375" customWidth="1"/>
    <col min="7436" max="7436" width="20" customWidth="1"/>
    <col min="7437" max="7437" width="15.28515625" customWidth="1"/>
    <col min="7681" max="7681" width="11.28515625" customWidth="1"/>
    <col min="7682" max="7682" width="42.42578125" customWidth="1"/>
    <col min="7683" max="7687" width="7.5703125" customWidth="1"/>
    <col min="7688" max="7688" width="12" customWidth="1"/>
    <col min="7691" max="7691" width="22.7109375" customWidth="1"/>
    <col min="7692" max="7692" width="20" customWidth="1"/>
    <col min="7693" max="7693" width="15.28515625" customWidth="1"/>
    <col min="7937" max="7937" width="11.28515625" customWidth="1"/>
    <col min="7938" max="7938" width="42.42578125" customWidth="1"/>
    <col min="7939" max="7943" width="7.5703125" customWidth="1"/>
    <col min="7944" max="7944" width="12" customWidth="1"/>
    <col min="7947" max="7947" width="22.7109375" customWidth="1"/>
    <col min="7948" max="7948" width="20" customWidth="1"/>
    <col min="7949" max="7949" width="15.28515625" customWidth="1"/>
    <col min="8193" max="8193" width="11.28515625" customWidth="1"/>
    <col min="8194" max="8194" width="42.42578125" customWidth="1"/>
    <col min="8195" max="8199" width="7.5703125" customWidth="1"/>
    <col min="8200" max="8200" width="12" customWidth="1"/>
    <col min="8203" max="8203" width="22.7109375" customWidth="1"/>
    <col min="8204" max="8204" width="20" customWidth="1"/>
    <col min="8205" max="8205" width="15.28515625" customWidth="1"/>
    <col min="8449" max="8449" width="11.28515625" customWidth="1"/>
    <col min="8450" max="8450" width="42.42578125" customWidth="1"/>
    <col min="8451" max="8455" width="7.5703125" customWidth="1"/>
    <col min="8456" max="8456" width="12" customWidth="1"/>
    <col min="8459" max="8459" width="22.7109375" customWidth="1"/>
    <col min="8460" max="8460" width="20" customWidth="1"/>
    <col min="8461" max="8461" width="15.28515625" customWidth="1"/>
    <col min="8705" max="8705" width="11.28515625" customWidth="1"/>
    <col min="8706" max="8706" width="42.42578125" customWidth="1"/>
    <col min="8707" max="8711" width="7.5703125" customWidth="1"/>
    <col min="8712" max="8712" width="12" customWidth="1"/>
    <col min="8715" max="8715" width="22.7109375" customWidth="1"/>
    <col min="8716" max="8716" width="20" customWidth="1"/>
    <col min="8717" max="8717" width="15.28515625" customWidth="1"/>
    <col min="8961" max="8961" width="11.28515625" customWidth="1"/>
    <col min="8962" max="8962" width="42.42578125" customWidth="1"/>
    <col min="8963" max="8967" width="7.5703125" customWidth="1"/>
    <col min="8968" max="8968" width="12" customWidth="1"/>
    <col min="8971" max="8971" width="22.7109375" customWidth="1"/>
    <col min="8972" max="8972" width="20" customWidth="1"/>
    <col min="8973" max="8973" width="15.28515625" customWidth="1"/>
    <col min="9217" max="9217" width="11.28515625" customWidth="1"/>
    <col min="9218" max="9218" width="42.42578125" customWidth="1"/>
    <col min="9219" max="9223" width="7.5703125" customWidth="1"/>
    <col min="9224" max="9224" width="12" customWidth="1"/>
    <col min="9227" max="9227" width="22.7109375" customWidth="1"/>
    <col min="9228" max="9228" width="20" customWidth="1"/>
    <col min="9229" max="9229" width="15.28515625" customWidth="1"/>
    <col min="9473" max="9473" width="11.28515625" customWidth="1"/>
    <col min="9474" max="9474" width="42.42578125" customWidth="1"/>
    <col min="9475" max="9479" width="7.5703125" customWidth="1"/>
    <col min="9480" max="9480" width="12" customWidth="1"/>
    <col min="9483" max="9483" width="22.7109375" customWidth="1"/>
    <col min="9484" max="9484" width="20" customWidth="1"/>
    <col min="9485" max="9485" width="15.28515625" customWidth="1"/>
    <col min="9729" max="9729" width="11.28515625" customWidth="1"/>
    <col min="9730" max="9730" width="42.42578125" customWidth="1"/>
    <col min="9731" max="9735" width="7.5703125" customWidth="1"/>
    <col min="9736" max="9736" width="12" customWidth="1"/>
    <col min="9739" max="9739" width="22.7109375" customWidth="1"/>
    <col min="9740" max="9740" width="20" customWidth="1"/>
    <col min="9741" max="9741" width="15.28515625" customWidth="1"/>
    <col min="9985" max="9985" width="11.28515625" customWidth="1"/>
    <col min="9986" max="9986" width="42.42578125" customWidth="1"/>
    <col min="9987" max="9991" width="7.5703125" customWidth="1"/>
    <col min="9992" max="9992" width="12" customWidth="1"/>
    <col min="9995" max="9995" width="22.7109375" customWidth="1"/>
    <col min="9996" max="9996" width="20" customWidth="1"/>
    <col min="9997" max="9997" width="15.28515625" customWidth="1"/>
    <col min="10241" max="10241" width="11.28515625" customWidth="1"/>
    <col min="10242" max="10242" width="42.42578125" customWidth="1"/>
    <col min="10243" max="10247" width="7.5703125" customWidth="1"/>
    <col min="10248" max="10248" width="12" customWidth="1"/>
    <col min="10251" max="10251" width="22.7109375" customWidth="1"/>
    <col min="10252" max="10252" width="20" customWidth="1"/>
    <col min="10253" max="10253" width="15.28515625" customWidth="1"/>
    <col min="10497" max="10497" width="11.28515625" customWidth="1"/>
    <col min="10498" max="10498" width="42.42578125" customWidth="1"/>
    <col min="10499" max="10503" width="7.5703125" customWidth="1"/>
    <col min="10504" max="10504" width="12" customWidth="1"/>
    <col min="10507" max="10507" width="22.7109375" customWidth="1"/>
    <col min="10508" max="10508" width="20" customWidth="1"/>
    <col min="10509" max="10509" width="15.28515625" customWidth="1"/>
    <col min="10753" max="10753" width="11.28515625" customWidth="1"/>
    <col min="10754" max="10754" width="42.42578125" customWidth="1"/>
    <col min="10755" max="10759" width="7.5703125" customWidth="1"/>
    <col min="10760" max="10760" width="12" customWidth="1"/>
    <col min="10763" max="10763" width="22.7109375" customWidth="1"/>
    <col min="10764" max="10764" width="20" customWidth="1"/>
    <col min="10765" max="10765" width="15.28515625" customWidth="1"/>
    <col min="11009" max="11009" width="11.28515625" customWidth="1"/>
    <col min="11010" max="11010" width="42.42578125" customWidth="1"/>
    <col min="11011" max="11015" width="7.5703125" customWidth="1"/>
    <col min="11016" max="11016" width="12" customWidth="1"/>
    <col min="11019" max="11019" width="22.7109375" customWidth="1"/>
    <col min="11020" max="11020" width="20" customWidth="1"/>
    <col min="11021" max="11021" width="15.28515625" customWidth="1"/>
    <col min="11265" max="11265" width="11.28515625" customWidth="1"/>
    <col min="11266" max="11266" width="42.42578125" customWidth="1"/>
    <col min="11267" max="11271" width="7.5703125" customWidth="1"/>
    <col min="11272" max="11272" width="12" customWidth="1"/>
    <col min="11275" max="11275" width="22.7109375" customWidth="1"/>
    <col min="11276" max="11276" width="20" customWidth="1"/>
    <col min="11277" max="11277" width="15.28515625" customWidth="1"/>
    <col min="11521" max="11521" width="11.28515625" customWidth="1"/>
    <col min="11522" max="11522" width="42.42578125" customWidth="1"/>
    <col min="11523" max="11527" width="7.5703125" customWidth="1"/>
    <col min="11528" max="11528" width="12" customWidth="1"/>
    <col min="11531" max="11531" width="22.7109375" customWidth="1"/>
    <col min="11532" max="11532" width="20" customWidth="1"/>
    <col min="11533" max="11533" width="15.28515625" customWidth="1"/>
    <col min="11777" max="11777" width="11.28515625" customWidth="1"/>
    <col min="11778" max="11778" width="42.42578125" customWidth="1"/>
    <col min="11779" max="11783" width="7.5703125" customWidth="1"/>
    <col min="11784" max="11784" width="12" customWidth="1"/>
    <col min="11787" max="11787" width="22.7109375" customWidth="1"/>
    <col min="11788" max="11788" width="20" customWidth="1"/>
    <col min="11789" max="11789" width="15.28515625" customWidth="1"/>
    <col min="12033" max="12033" width="11.28515625" customWidth="1"/>
    <col min="12034" max="12034" width="42.42578125" customWidth="1"/>
    <col min="12035" max="12039" width="7.5703125" customWidth="1"/>
    <col min="12040" max="12040" width="12" customWidth="1"/>
    <col min="12043" max="12043" width="22.7109375" customWidth="1"/>
    <col min="12044" max="12044" width="20" customWidth="1"/>
    <col min="12045" max="12045" width="15.28515625" customWidth="1"/>
    <col min="12289" max="12289" width="11.28515625" customWidth="1"/>
    <col min="12290" max="12290" width="42.42578125" customWidth="1"/>
    <col min="12291" max="12295" width="7.5703125" customWidth="1"/>
    <col min="12296" max="12296" width="12" customWidth="1"/>
    <col min="12299" max="12299" width="22.7109375" customWidth="1"/>
    <col min="12300" max="12300" width="20" customWidth="1"/>
    <col min="12301" max="12301" width="15.28515625" customWidth="1"/>
    <col min="12545" max="12545" width="11.28515625" customWidth="1"/>
    <col min="12546" max="12546" width="42.42578125" customWidth="1"/>
    <col min="12547" max="12551" width="7.5703125" customWidth="1"/>
    <col min="12552" max="12552" width="12" customWidth="1"/>
    <col min="12555" max="12555" width="22.7109375" customWidth="1"/>
    <col min="12556" max="12556" width="20" customWidth="1"/>
    <col min="12557" max="12557" width="15.28515625" customWidth="1"/>
    <col min="12801" max="12801" width="11.28515625" customWidth="1"/>
    <col min="12802" max="12802" width="42.42578125" customWidth="1"/>
    <col min="12803" max="12807" width="7.5703125" customWidth="1"/>
    <col min="12808" max="12808" width="12" customWidth="1"/>
    <col min="12811" max="12811" width="22.7109375" customWidth="1"/>
    <col min="12812" max="12812" width="20" customWidth="1"/>
    <col min="12813" max="12813" width="15.28515625" customWidth="1"/>
    <col min="13057" max="13057" width="11.28515625" customWidth="1"/>
    <col min="13058" max="13058" width="42.42578125" customWidth="1"/>
    <col min="13059" max="13063" width="7.5703125" customWidth="1"/>
    <col min="13064" max="13064" width="12" customWidth="1"/>
    <col min="13067" max="13067" width="22.7109375" customWidth="1"/>
    <col min="13068" max="13068" width="20" customWidth="1"/>
    <col min="13069" max="13069" width="15.28515625" customWidth="1"/>
    <col min="13313" max="13313" width="11.28515625" customWidth="1"/>
    <col min="13314" max="13314" width="42.42578125" customWidth="1"/>
    <col min="13315" max="13319" width="7.5703125" customWidth="1"/>
    <col min="13320" max="13320" width="12" customWidth="1"/>
    <col min="13323" max="13323" width="22.7109375" customWidth="1"/>
    <col min="13324" max="13324" width="20" customWidth="1"/>
    <col min="13325" max="13325" width="15.28515625" customWidth="1"/>
    <col min="13569" max="13569" width="11.28515625" customWidth="1"/>
    <col min="13570" max="13570" width="42.42578125" customWidth="1"/>
    <col min="13571" max="13575" width="7.5703125" customWidth="1"/>
    <col min="13576" max="13576" width="12" customWidth="1"/>
    <col min="13579" max="13579" width="22.7109375" customWidth="1"/>
    <col min="13580" max="13580" width="20" customWidth="1"/>
    <col min="13581" max="13581" width="15.28515625" customWidth="1"/>
    <col min="13825" max="13825" width="11.28515625" customWidth="1"/>
    <col min="13826" max="13826" width="42.42578125" customWidth="1"/>
    <col min="13827" max="13831" width="7.5703125" customWidth="1"/>
    <col min="13832" max="13832" width="12" customWidth="1"/>
    <col min="13835" max="13835" width="22.7109375" customWidth="1"/>
    <col min="13836" max="13836" width="20" customWidth="1"/>
    <col min="13837" max="13837" width="15.28515625" customWidth="1"/>
    <col min="14081" max="14081" width="11.28515625" customWidth="1"/>
    <col min="14082" max="14082" width="42.42578125" customWidth="1"/>
    <col min="14083" max="14087" width="7.5703125" customWidth="1"/>
    <col min="14088" max="14088" width="12" customWidth="1"/>
    <col min="14091" max="14091" width="22.7109375" customWidth="1"/>
    <col min="14092" max="14092" width="20" customWidth="1"/>
    <col min="14093" max="14093" width="15.28515625" customWidth="1"/>
    <col min="14337" max="14337" width="11.28515625" customWidth="1"/>
    <col min="14338" max="14338" width="42.42578125" customWidth="1"/>
    <col min="14339" max="14343" width="7.5703125" customWidth="1"/>
    <col min="14344" max="14344" width="12" customWidth="1"/>
    <col min="14347" max="14347" width="22.7109375" customWidth="1"/>
    <col min="14348" max="14348" width="20" customWidth="1"/>
    <col min="14349" max="14349" width="15.28515625" customWidth="1"/>
    <col min="14593" max="14593" width="11.28515625" customWidth="1"/>
    <col min="14594" max="14594" width="42.42578125" customWidth="1"/>
    <col min="14595" max="14599" width="7.5703125" customWidth="1"/>
    <col min="14600" max="14600" width="12" customWidth="1"/>
    <col min="14603" max="14603" width="22.7109375" customWidth="1"/>
    <col min="14604" max="14604" width="20" customWidth="1"/>
    <col min="14605" max="14605" width="15.28515625" customWidth="1"/>
    <col min="14849" max="14849" width="11.28515625" customWidth="1"/>
    <col min="14850" max="14850" width="42.42578125" customWidth="1"/>
    <col min="14851" max="14855" width="7.5703125" customWidth="1"/>
    <col min="14856" max="14856" width="12" customWidth="1"/>
    <col min="14859" max="14859" width="22.7109375" customWidth="1"/>
    <col min="14860" max="14860" width="20" customWidth="1"/>
    <col min="14861" max="14861" width="15.28515625" customWidth="1"/>
    <col min="15105" max="15105" width="11.28515625" customWidth="1"/>
    <col min="15106" max="15106" width="42.42578125" customWidth="1"/>
    <col min="15107" max="15111" width="7.5703125" customWidth="1"/>
    <col min="15112" max="15112" width="12" customWidth="1"/>
    <col min="15115" max="15115" width="22.7109375" customWidth="1"/>
    <col min="15116" max="15116" width="20" customWidth="1"/>
    <col min="15117" max="15117" width="15.28515625" customWidth="1"/>
    <col min="15361" max="15361" width="11.28515625" customWidth="1"/>
    <col min="15362" max="15362" width="42.42578125" customWidth="1"/>
    <col min="15363" max="15367" width="7.5703125" customWidth="1"/>
    <col min="15368" max="15368" width="12" customWidth="1"/>
    <col min="15371" max="15371" width="22.7109375" customWidth="1"/>
    <col min="15372" max="15372" width="20" customWidth="1"/>
    <col min="15373" max="15373" width="15.28515625" customWidth="1"/>
    <col min="15617" max="15617" width="11.28515625" customWidth="1"/>
    <col min="15618" max="15618" width="42.42578125" customWidth="1"/>
    <col min="15619" max="15623" width="7.5703125" customWidth="1"/>
    <col min="15624" max="15624" width="12" customWidth="1"/>
    <col min="15627" max="15627" width="22.7109375" customWidth="1"/>
    <col min="15628" max="15628" width="20" customWidth="1"/>
    <col min="15629" max="15629" width="15.28515625" customWidth="1"/>
    <col min="15873" max="15873" width="11.28515625" customWidth="1"/>
    <col min="15874" max="15874" width="42.42578125" customWidth="1"/>
    <col min="15875" max="15879" width="7.5703125" customWidth="1"/>
    <col min="15880" max="15880" width="12" customWidth="1"/>
    <col min="15883" max="15883" width="22.7109375" customWidth="1"/>
    <col min="15884" max="15884" width="20" customWidth="1"/>
    <col min="15885" max="15885" width="15.28515625" customWidth="1"/>
    <col min="16129" max="16129" width="11.28515625" customWidth="1"/>
    <col min="16130" max="16130" width="42.42578125" customWidth="1"/>
    <col min="16131" max="16135" width="7.5703125" customWidth="1"/>
    <col min="16136" max="16136" width="12" customWidth="1"/>
    <col min="16139" max="16139" width="22.7109375" customWidth="1"/>
    <col min="16140" max="16140" width="20" customWidth="1"/>
    <col min="16141" max="16141" width="15.28515625" customWidth="1"/>
  </cols>
  <sheetData>
    <row r="1" spans="1:8" s="3" customFormat="1" ht="18.75" customHeight="1" x14ac:dyDescent="0.25">
      <c r="A1" s="1" t="s">
        <v>0</v>
      </c>
      <c r="B1" s="1"/>
      <c r="C1" s="2" t="s">
        <v>1</v>
      </c>
      <c r="D1" s="2"/>
      <c r="E1" s="2"/>
      <c r="F1" s="2"/>
      <c r="G1" s="2"/>
      <c r="H1" s="2"/>
    </row>
    <row r="2" spans="1:8" s="3" customFormat="1" ht="18.75" customHeight="1" x14ac:dyDescent="0.25">
      <c r="A2" s="4" t="s">
        <v>2</v>
      </c>
      <c r="B2" s="4"/>
      <c r="C2" s="5" t="s">
        <v>3</v>
      </c>
      <c r="D2" s="5"/>
      <c r="E2" s="5"/>
      <c r="F2" s="5"/>
      <c r="G2" s="5"/>
      <c r="H2" s="5"/>
    </row>
    <row r="3" spans="1:8" s="3" customFormat="1" ht="24.75" customHeight="1" x14ac:dyDescent="0.25">
      <c r="A3" s="6"/>
      <c r="B3" s="6"/>
      <c r="C3" s="7" t="s">
        <v>4</v>
      </c>
      <c r="D3" s="7"/>
      <c r="E3" s="7"/>
      <c r="F3" s="7"/>
      <c r="G3" s="7"/>
      <c r="H3" s="7"/>
    </row>
    <row r="4" spans="1:8" ht="29.25" customHeight="1" x14ac:dyDescent="0.25">
      <c r="A4" s="8" t="s">
        <v>5</v>
      </c>
      <c r="B4" s="8"/>
      <c r="C4" s="8"/>
      <c r="D4" s="8"/>
      <c r="E4" s="8"/>
      <c r="F4" s="8"/>
      <c r="G4" s="8"/>
      <c r="H4" s="8"/>
    </row>
    <row r="5" spans="1:8" ht="29.25" customHeight="1" x14ac:dyDescent="0.25">
      <c r="A5" s="9" t="s">
        <v>6</v>
      </c>
      <c r="B5" s="9"/>
      <c r="C5" s="9"/>
      <c r="D5" s="9"/>
      <c r="E5" s="9"/>
      <c r="F5" s="9"/>
      <c r="G5" s="9"/>
      <c r="H5" s="9"/>
    </row>
    <row r="6" spans="1:8" ht="18.600000000000001" customHeight="1" x14ac:dyDescent="0.25">
      <c r="A6" s="10" t="s">
        <v>7</v>
      </c>
      <c r="B6" s="11" t="s">
        <v>8</v>
      </c>
      <c r="C6" s="11" t="s">
        <v>9</v>
      </c>
      <c r="D6" s="11"/>
      <c r="E6" s="11"/>
      <c r="F6" s="11"/>
      <c r="G6" s="12" t="s">
        <v>10</v>
      </c>
      <c r="H6" s="10" t="s">
        <v>11</v>
      </c>
    </row>
    <row r="7" spans="1:8" ht="18.600000000000001" customHeight="1" x14ac:dyDescent="0.25">
      <c r="A7" s="13"/>
      <c r="B7" s="14"/>
      <c r="C7" s="15" t="s">
        <v>12</v>
      </c>
      <c r="D7" s="15" t="s">
        <v>13</v>
      </c>
      <c r="E7" s="15" t="s">
        <v>14</v>
      </c>
      <c r="F7" s="15" t="s">
        <v>15</v>
      </c>
      <c r="G7" s="16"/>
      <c r="H7" s="17"/>
    </row>
    <row r="8" spans="1:8" s="21" customFormat="1" ht="18.600000000000001" customHeight="1" x14ac:dyDescent="0.25">
      <c r="A8" s="18"/>
      <c r="B8" s="19" t="s">
        <v>16</v>
      </c>
      <c r="C8" s="18">
        <f>D8+E8+F8</f>
        <v>0</v>
      </c>
      <c r="D8" s="18">
        <v>0</v>
      </c>
      <c r="E8" s="18">
        <v>0</v>
      </c>
      <c r="F8" s="18">
        <v>0</v>
      </c>
      <c r="G8" s="18">
        <v>165</v>
      </c>
      <c r="H8" s="20"/>
    </row>
    <row r="9" spans="1:8" s="21" customFormat="1" ht="18.600000000000001" customHeight="1" x14ac:dyDescent="0.25">
      <c r="A9" s="18">
        <v>102002</v>
      </c>
      <c r="B9" s="19" t="s">
        <v>17</v>
      </c>
      <c r="C9" s="18">
        <f>D9+E9+F9</f>
        <v>1</v>
      </c>
      <c r="D9" s="18">
        <v>0</v>
      </c>
      <c r="E9" s="18">
        <v>0</v>
      </c>
      <c r="F9" s="18">
        <v>1</v>
      </c>
      <c r="G9" s="18">
        <f>D9*15+E9*45+F9*30</f>
        <v>30</v>
      </c>
      <c r="H9" s="22"/>
    </row>
    <row r="10" spans="1:8" s="21" customFormat="1" ht="18.600000000000001" customHeight="1" x14ac:dyDescent="0.25">
      <c r="A10" s="18">
        <v>102008</v>
      </c>
      <c r="B10" s="19" t="s">
        <v>18</v>
      </c>
      <c r="C10" s="18">
        <f t="shared" ref="C10:C15" si="0">D10+E10+F10</f>
        <v>3</v>
      </c>
      <c r="D10" s="18">
        <v>2</v>
      </c>
      <c r="E10" s="18">
        <v>0</v>
      </c>
      <c r="F10" s="18">
        <v>1</v>
      </c>
      <c r="G10" s="18">
        <f>D10*15+E10*45+F10*30</f>
        <v>60</v>
      </c>
      <c r="H10" s="23"/>
    </row>
    <row r="11" spans="1:8" s="21" customFormat="1" ht="18.600000000000001" customHeight="1" x14ac:dyDescent="0.25">
      <c r="A11" s="18">
        <v>102019</v>
      </c>
      <c r="B11" s="19" t="s">
        <v>19</v>
      </c>
      <c r="C11" s="18">
        <f t="shared" si="0"/>
        <v>2</v>
      </c>
      <c r="D11" s="18">
        <v>1</v>
      </c>
      <c r="E11" s="18">
        <v>0</v>
      </c>
      <c r="F11" s="18">
        <v>1</v>
      </c>
      <c r="G11" s="18">
        <f>D11*15+E11*45+F11*30</f>
        <v>45</v>
      </c>
      <c r="H11" s="22"/>
    </row>
    <row r="12" spans="1:8" s="21" customFormat="1" ht="18.600000000000001" customHeight="1" x14ac:dyDescent="0.25">
      <c r="A12" s="18">
        <v>117006</v>
      </c>
      <c r="B12" s="19" t="s">
        <v>20</v>
      </c>
      <c r="C12" s="18">
        <f t="shared" si="0"/>
        <v>2</v>
      </c>
      <c r="D12" s="18">
        <v>1</v>
      </c>
      <c r="E12" s="18">
        <v>0</v>
      </c>
      <c r="F12" s="18">
        <v>1</v>
      </c>
      <c r="G12" s="18">
        <f>D12*15+E12*45+F12*30</f>
        <v>45</v>
      </c>
      <c r="H12" s="24"/>
    </row>
    <row r="13" spans="1:8" s="21" customFormat="1" ht="18.600000000000001" customHeight="1" x14ac:dyDescent="0.25">
      <c r="A13" s="18">
        <v>122023</v>
      </c>
      <c r="B13" s="19" t="s">
        <v>21</v>
      </c>
      <c r="C13" s="18">
        <f t="shared" si="0"/>
        <v>2</v>
      </c>
      <c r="D13" s="18">
        <v>2</v>
      </c>
      <c r="E13" s="18">
        <v>0</v>
      </c>
      <c r="F13" s="18">
        <v>0</v>
      </c>
      <c r="G13" s="18">
        <f>F13*30+E13*45+D13*15</f>
        <v>30</v>
      </c>
      <c r="H13" s="22"/>
    </row>
    <row r="14" spans="1:8" s="21" customFormat="1" ht="18.600000000000001" customHeight="1" x14ac:dyDescent="0.25">
      <c r="A14" s="18">
        <v>117009</v>
      </c>
      <c r="B14" s="19" t="s">
        <v>22</v>
      </c>
      <c r="C14" s="18">
        <f t="shared" si="0"/>
        <v>1</v>
      </c>
      <c r="D14" s="18">
        <v>0</v>
      </c>
      <c r="E14" s="18">
        <v>1</v>
      </c>
      <c r="F14" s="18">
        <v>0</v>
      </c>
      <c r="G14" s="18">
        <f>F14*30+E14*45+D14*15</f>
        <v>45</v>
      </c>
      <c r="H14" s="22"/>
    </row>
    <row r="15" spans="1:8" s="21" customFormat="1" ht="18.600000000000001" customHeight="1" x14ac:dyDescent="0.25">
      <c r="A15" s="18">
        <v>117010</v>
      </c>
      <c r="B15" s="19" t="s">
        <v>23</v>
      </c>
      <c r="C15" s="18">
        <f t="shared" si="0"/>
        <v>1</v>
      </c>
      <c r="D15" s="18">
        <v>0</v>
      </c>
      <c r="E15" s="18">
        <v>1</v>
      </c>
      <c r="F15" s="18">
        <v>0</v>
      </c>
      <c r="G15" s="18">
        <f>F15*30+E15*45+D15*15</f>
        <v>45</v>
      </c>
      <c r="H15" s="22"/>
    </row>
    <row r="16" spans="1:8" s="21" customFormat="1" ht="18.600000000000001" customHeight="1" x14ac:dyDescent="0.25">
      <c r="A16" s="25" t="s">
        <v>24</v>
      </c>
      <c r="B16" s="25"/>
      <c r="C16" s="15">
        <f>SUM(C9:C15)</f>
        <v>12</v>
      </c>
      <c r="D16" s="15">
        <f>SUM(D9:D15)</f>
        <v>6</v>
      </c>
      <c r="E16" s="15">
        <f>SUM(E9:E15)</f>
        <v>2</v>
      </c>
      <c r="F16" s="15">
        <f>SUM(F9:F15)</f>
        <v>4</v>
      </c>
      <c r="G16" s="15">
        <f>SUM(G9:G15)</f>
        <v>300</v>
      </c>
      <c r="H16" s="26"/>
    </row>
    <row r="17" spans="1:8" s="21" customFormat="1" ht="18.600000000000001" customHeight="1" x14ac:dyDescent="0.25">
      <c r="A17" s="18">
        <v>102003</v>
      </c>
      <c r="B17" s="19" t="s">
        <v>25</v>
      </c>
      <c r="C17" s="18">
        <f t="shared" ref="C17:C24" si="1">D17+E17+F17</f>
        <v>1</v>
      </c>
      <c r="D17" s="18">
        <v>0</v>
      </c>
      <c r="E17" s="18">
        <v>0</v>
      </c>
      <c r="F17" s="18">
        <v>1</v>
      </c>
      <c r="G17" s="18">
        <f>F17*30+E17*45+D17*15</f>
        <v>30</v>
      </c>
      <c r="H17" s="22"/>
    </row>
    <row r="18" spans="1:8" s="21" customFormat="1" ht="18.600000000000001" customHeight="1" x14ac:dyDescent="0.25">
      <c r="A18" s="18">
        <v>102011</v>
      </c>
      <c r="B18" s="19" t="s">
        <v>26</v>
      </c>
      <c r="C18" s="18">
        <f t="shared" si="1"/>
        <v>1</v>
      </c>
      <c r="D18" s="18">
        <v>0</v>
      </c>
      <c r="E18" s="18">
        <v>0</v>
      </c>
      <c r="F18" s="18">
        <v>1</v>
      </c>
      <c r="G18" s="18">
        <f>F18*30+E18*45+D18*15</f>
        <v>30</v>
      </c>
      <c r="H18" s="23"/>
    </row>
    <row r="19" spans="1:8" s="21" customFormat="1" ht="18.600000000000001" customHeight="1" x14ac:dyDescent="0.25">
      <c r="A19" s="27">
        <v>102014</v>
      </c>
      <c r="B19" s="19" t="s">
        <v>27</v>
      </c>
      <c r="C19" s="18">
        <f t="shared" si="1"/>
        <v>3</v>
      </c>
      <c r="D19" s="18">
        <v>2</v>
      </c>
      <c r="E19" s="18">
        <v>1</v>
      </c>
      <c r="F19" s="18">
        <v>0</v>
      </c>
      <c r="G19" s="18">
        <f>F19*30+E19*45+D19*15</f>
        <v>75</v>
      </c>
      <c r="H19" s="23"/>
    </row>
    <row r="20" spans="1:8" s="21" customFormat="1" ht="18.600000000000001" customHeight="1" x14ac:dyDescent="0.25">
      <c r="A20" s="18">
        <v>102020</v>
      </c>
      <c r="B20" s="19" t="s">
        <v>28</v>
      </c>
      <c r="C20" s="18">
        <f t="shared" si="1"/>
        <v>2</v>
      </c>
      <c r="D20" s="18">
        <v>1</v>
      </c>
      <c r="E20" s="18">
        <v>0</v>
      </c>
      <c r="F20" s="18">
        <v>1</v>
      </c>
      <c r="G20" s="18">
        <f>F20*30+E20*45+D20*15</f>
        <v>45</v>
      </c>
      <c r="H20" s="22"/>
    </row>
    <row r="21" spans="1:8" s="21" customFormat="1" ht="18.600000000000001" customHeight="1" x14ac:dyDescent="0.25">
      <c r="A21" s="18">
        <v>102028</v>
      </c>
      <c r="B21" s="19" t="s">
        <v>29</v>
      </c>
      <c r="C21" s="18">
        <f t="shared" si="1"/>
        <v>2</v>
      </c>
      <c r="D21" s="18">
        <v>1</v>
      </c>
      <c r="E21" s="18">
        <v>1</v>
      </c>
      <c r="F21" s="18">
        <v>0</v>
      </c>
      <c r="G21" s="18">
        <f>D21*15+E21*45+F21*30</f>
        <v>60</v>
      </c>
      <c r="H21" s="23"/>
    </row>
    <row r="22" spans="1:8" s="21" customFormat="1" ht="18.600000000000001" customHeight="1" x14ac:dyDescent="0.25">
      <c r="A22" s="18">
        <v>117001</v>
      </c>
      <c r="B22" s="19" t="s">
        <v>30</v>
      </c>
      <c r="C22" s="18">
        <f t="shared" si="1"/>
        <v>1</v>
      </c>
      <c r="D22" s="18">
        <v>0</v>
      </c>
      <c r="E22" s="18">
        <v>1</v>
      </c>
      <c r="F22" s="18">
        <v>0</v>
      </c>
      <c r="G22" s="18">
        <f>F22*30+E22*45+D22*15</f>
        <v>45</v>
      </c>
      <c r="H22" s="23"/>
    </row>
    <row r="23" spans="1:8" s="21" customFormat="1" ht="18.600000000000001" customHeight="1" x14ac:dyDescent="0.25">
      <c r="A23" s="18">
        <v>117007</v>
      </c>
      <c r="B23" s="19" t="s">
        <v>31</v>
      </c>
      <c r="C23" s="18">
        <f t="shared" si="1"/>
        <v>3</v>
      </c>
      <c r="D23" s="18">
        <v>3</v>
      </c>
      <c r="E23" s="18">
        <v>0</v>
      </c>
      <c r="F23" s="18">
        <v>0</v>
      </c>
      <c r="G23" s="18">
        <f>F23*30+E23*45+D23*15</f>
        <v>45</v>
      </c>
      <c r="H23" s="22"/>
    </row>
    <row r="24" spans="1:8" s="21" customFormat="1" ht="18.600000000000001" customHeight="1" x14ac:dyDescent="0.25">
      <c r="A24" s="18">
        <v>117002</v>
      </c>
      <c r="B24" s="19" t="s">
        <v>32</v>
      </c>
      <c r="C24" s="18">
        <f t="shared" si="1"/>
        <v>3</v>
      </c>
      <c r="D24" s="18">
        <v>3</v>
      </c>
      <c r="E24" s="18">
        <v>0</v>
      </c>
      <c r="F24" s="18">
        <v>0</v>
      </c>
      <c r="G24" s="18">
        <f>F24*30+E24*45+D24*15</f>
        <v>45</v>
      </c>
      <c r="H24" s="22"/>
    </row>
    <row r="25" spans="1:8" s="21" customFormat="1" ht="18.600000000000001" customHeight="1" x14ac:dyDescent="0.25">
      <c r="A25" s="25" t="s">
        <v>33</v>
      </c>
      <c r="B25" s="25"/>
      <c r="C25" s="15">
        <f>SUM(C17:C24)</f>
        <v>16</v>
      </c>
      <c r="D25" s="15">
        <f>SUM(D17:D24)</f>
        <v>10</v>
      </c>
      <c r="E25" s="15">
        <f>SUM(E17:E24)</f>
        <v>3</v>
      </c>
      <c r="F25" s="15">
        <f>SUM(F17:F24)</f>
        <v>3</v>
      </c>
      <c r="G25" s="15">
        <f>SUM(G17:G24)</f>
        <v>375</v>
      </c>
      <c r="H25" s="26"/>
    </row>
    <row r="26" spans="1:8" s="21" customFormat="1" ht="18.600000000000001" customHeight="1" x14ac:dyDescent="0.25">
      <c r="A26" s="28">
        <v>102021</v>
      </c>
      <c r="B26" s="29" t="s">
        <v>34</v>
      </c>
      <c r="C26" s="28">
        <f>D26+E26+F26</f>
        <v>2</v>
      </c>
      <c r="D26" s="28">
        <v>1</v>
      </c>
      <c r="E26" s="28">
        <v>0</v>
      </c>
      <c r="F26" s="28">
        <v>1</v>
      </c>
      <c r="G26" s="28">
        <f t="shared" ref="G26:G33" si="2">F26*30+E26*45+D26*15</f>
        <v>45</v>
      </c>
      <c r="H26" s="28"/>
    </row>
    <row r="27" spans="1:8" s="21" customFormat="1" ht="18.600000000000001" customHeight="1" x14ac:dyDescent="0.25">
      <c r="A27" s="28">
        <v>102029</v>
      </c>
      <c r="B27" s="29" t="s">
        <v>35</v>
      </c>
      <c r="C27" s="28">
        <f t="shared" ref="C27:C33" si="3">D27+E27+F27</f>
        <v>2</v>
      </c>
      <c r="D27" s="28">
        <v>1</v>
      </c>
      <c r="E27" s="28">
        <v>1</v>
      </c>
      <c r="F27" s="28">
        <v>0</v>
      </c>
      <c r="G27" s="28">
        <f t="shared" si="2"/>
        <v>60</v>
      </c>
      <c r="H27" s="28"/>
    </row>
    <row r="28" spans="1:8" s="21" customFormat="1" ht="18.600000000000001" customHeight="1" x14ac:dyDescent="0.25">
      <c r="A28" s="28">
        <v>102004</v>
      </c>
      <c r="B28" s="29" t="s">
        <v>36</v>
      </c>
      <c r="C28" s="28">
        <f t="shared" si="3"/>
        <v>1</v>
      </c>
      <c r="D28" s="28">
        <v>0</v>
      </c>
      <c r="E28" s="28">
        <v>0</v>
      </c>
      <c r="F28" s="28">
        <v>1</v>
      </c>
      <c r="G28" s="28">
        <f t="shared" si="2"/>
        <v>30</v>
      </c>
      <c r="H28" s="28"/>
    </row>
    <row r="29" spans="1:8" s="30" customFormat="1" ht="18.600000000000001" customHeight="1" x14ac:dyDescent="0.25">
      <c r="A29" s="28">
        <v>120023</v>
      </c>
      <c r="B29" s="29" t="s">
        <v>37</v>
      </c>
      <c r="C29" s="28">
        <f t="shared" si="3"/>
        <v>2</v>
      </c>
      <c r="D29" s="28">
        <v>2</v>
      </c>
      <c r="E29" s="28">
        <v>0</v>
      </c>
      <c r="F29" s="28">
        <v>0</v>
      </c>
      <c r="G29" s="28">
        <f t="shared" si="2"/>
        <v>30</v>
      </c>
      <c r="H29" s="28"/>
    </row>
    <row r="30" spans="1:8" s="30" customFormat="1" ht="18.600000000000001" customHeight="1" x14ac:dyDescent="0.25">
      <c r="A30" s="28">
        <v>117057</v>
      </c>
      <c r="B30" s="29" t="s">
        <v>38</v>
      </c>
      <c r="C30" s="28">
        <f t="shared" si="3"/>
        <v>1</v>
      </c>
      <c r="D30" s="28">
        <v>0</v>
      </c>
      <c r="E30" s="28">
        <v>1</v>
      </c>
      <c r="F30" s="28">
        <v>0</v>
      </c>
      <c r="G30" s="28">
        <f t="shared" si="2"/>
        <v>45</v>
      </c>
      <c r="H30" s="28"/>
    </row>
    <row r="31" spans="1:8" s="30" customFormat="1" ht="18.600000000000001" customHeight="1" x14ac:dyDescent="0.25">
      <c r="A31" s="28">
        <v>117046</v>
      </c>
      <c r="B31" s="29" t="s">
        <v>39</v>
      </c>
      <c r="C31" s="28">
        <f t="shared" si="3"/>
        <v>4</v>
      </c>
      <c r="D31" s="28">
        <v>4</v>
      </c>
      <c r="E31" s="28">
        <v>0</v>
      </c>
      <c r="F31" s="28">
        <v>0</v>
      </c>
      <c r="G31" s="28">
        <f t="shared" si="2"/>
        <v>60</v>
      </c>
      <c r="H31" s="31"/>
    </row>
    <row r="32" spans="1:8" s="30" customFormat="1" ht="18.600000000000001" customHeight="1" x14ac:dyDescent="0.25">
      <c r="A32" s="28">
        <v>117037</v>
      </c>
      <c r="B32" s="29" t="s">
        <v>40</v>
      </c>
      <c r="C32" s="28">
        <f t="shared" si="3"/>
        <v>3</v>
      </c>
      <c r="D32" s="28">
        <v>3</v>
      </c>
      <c r="E32" s="28">
        <v>0</v>
      </c>
      <c r="F32" s="28">
        <v>0</v>
      </c>
      <c r="G32" s="28">
        <f t="shared" si="2"/>
        <v>45</v>
      </c>
      <c r="H32" s="31"/>
    </row>
    <row r="33" spans="1:8" s="30" customFormat="1" ht="18.600000000000001" customHeight="1" x14ac:dyDescent="0.25">
      <c r="A33" s="28">
        <v>117055</v>
      </c>
      <c r="B33" s="29" t="s">
        <v>41</v>
      </c>
      <c r="C33" s="28">
        <f t="shared" si="3"/>
        <v>1</v>
      </c>
      <c r="D33" s="28">
        <v>0</v>
      </c>
      <c r="E33" s="28">
        <v>1</v>
      </c>
      <c r="F33" s="28">
        <v>0</v>
      </c>
      <c r="G33" s="28">
        <f t="shared" si="2"/>
        <v>45</v>
      </c>
      <c r="H33" s="28"/>
    </row>
    <row r="34" spans="1:8" s="30" customFormat="1" ht="18.600000000000001" customHeight="1" x14ac:dyDescent="0.25">
      <c r="A34" s="25" t="s">
        <v>42</v>
      </c>
      <c r="B34" s="25"/>
      <c r="C34" s="32">
        <f>SUM(C26:C33)</f>
        <v>16</v>
      </c>
      <c r="D34" s="32">
        <f>SUM(D26:D33)</f>
        <v>11</v>
      </c>
      <c r="E34" s="32">
        <f>SUM(E26:E33)</f>
        <v>3</v>
      </c>
      <c r="F34" s="32">
        <f>SUM(F26:F33)</f>
        <v>2</v>
      </c>
      <c r="G34" s="32">
        <f>SUM(G26:G33)</f>
        <v>360</v>
      </c>
      <c r="H34" s="32"/>
    </row>
    <row r="35" spans="1:8" s="30" customFormat="1" ht="18.600000000000001" customHeight="1" x14ac:dyDescent="0.25">
      <c r="A35" s="28">
        <v>102005</v>
      </c>
      <c r="B35" s="29" t="s">
        <v>43</v>
      </c>
      <c r="C35" s="28">
        <f>D35+E35+F35</f>
        <v>5</v>
      </c>
      <c r="D35" s="28">
        <v>4</v>
      </c>
      <c r="E35" s="28">
        <v>0</v>
      </c>
      <c r="F35" s="28">
        <v>1</v>
      </c>
      <c r="G35" s="28">
        <f t="shared" ref="G35:G40" si="4">F35*30+E35*45+D35*15</f>
        <v>90</v>
      </c>
      <c r="H35" s="28"/>
    </row>
    <row r="36" spans="1:8" s="30" customFormat="1" ht="18.600000000000001" customHeight="1" x14ac:dyDescent="0.25">
      <c r="A36" s="28">
        <v>102006</v>
      </c>
      <c r="B36" s="29" t="s">
        <v>44</v>
      </c>
      <c r="C36" s="28">
        <f>D36+E36+F36</f>
        <v>2</v>
      </c>
      <c r="D36" s="28">
        <v>2</v>
      </c>
      <c r="E36" s="28">
        <v>0</v>
      </c>
      <c r="F36" s="28">
        <v>0</v>
      </c>
      <c r="G36" s="28">
        <f t="shared" si="4"/>
        <v>30</v>
      </c>
      <c r="H36" s="28"/>
    </row>
    <row r="37" spans="1:8" s="30" customFormat="1" ht="18.600000000000001" customHeight="1" x14ac:dyDescent="0.25">
      <c r="A37" s="28">
        <v>102030</v>
      </c>
      <c r="B37" s="29" t="s">
        <v>45</v>
      </c>
      <c r="C37" s="28">
        <f>D37+E37+F37</f>
        <v>3</v>
      </c>
      <c r="D37" s="28">
        <v>2</v>
      </c>
      <c r="E37" s="28">
        <v>0</v>
      </c>
      <c r="F37" s="28">
        <v>1</v>
      </c>
      <c r="G37" s="28">
        <f t="shared" si="4"/>
        <v>60</v>
      </c>
      <c r="H37" s="28"/>
    </row>
    <row r="38" spans="1:8" s="30" customFormat="1" ht="18.600000000000001" customHeight="1" x14ac:dyDescent="0.25">
      <c r="A38" s="28">
        <v>117003</v>
      </c>
      <c r="B38" s="29" t="s">
        <v>46</v>
      </c>
      <c r="C38" s="28">
        <f>D38+E38+F38</f>
        <v>1</v>
      </c>
      <c r="D38" s="28">
        <v>0</v>
      </c>
      <c r="E38" s="28">
        <v>1</v>
      </c>
      <c r="F38" s="28">
        <v>0</v>
      </c>
      <c r="G38" s="28">
        <f t="shared" si="4"/>
        <v>45</v>
      </c>
      <c r="H38" s="28"/>
    </row>
    <row r="39" spans="1:8" s="30" customFormat="1" ht="18.600000000000001" customHeight="1" x14ac:dyDescent="0.25">
      <c r="A39" s="28">
        <v>120035</v>
      </c>
      <c r="B39" s="29" t="s">
        <v>47</v>
      </c>
      <c r="C39" s="28">
        <f>D39+E39+F39</f>
        <v>2</v>
      </c>
      <c r="D39" s="28">
        <v>1</v>
      </c>
      <c r="E39" s="28">
        <v>0</v>
      </c>
      <c r="F39" s="28">
        <v>1</v>
      </c>
      <c r="G39" s="28">
        <f t="shared" si="4"/>
        <v>45</v>
      </c>
      <c r="H39" s="18"/>
    </row>
    <row r="40" spans="1:8" s="30" customFormat="1" ht="18.600000000000001" customHeight="1" x14ac:dyDescent="0.25">
      <c r="A40" s="28">
        <v>117047</v>
      </c>
      <c r="B40" s="33" t="s">
        <v>48</v>
      </c>
      <c r="C40" s="34">
        <v>4</v>
      </c>
      <c r="D40" s="34">
        <v>4</v>
      </c>
      <c r="E40" s="34">
        <v>0</v>
      </c>
      <c r="F40" s="34">
        <v>0</v>
      </c>
      <c r="G40" s="34">
        <f t="shared" si="4"/>
        <v>60</v>
      </c>
      <c r="H40" s="18"/>
    </row>
    <row r="41" spans="1:8" s="21" customFormat="1" ht="18.600000000000001" customHeight="1" x14ac:dyDescent="0.25">
      <c r="A41" s="35" t="s">
        <v>49</v>
      </c>
      <c r="B41" s="35"/>
      <c r="C41" s="35"/>
      <c r="D41" s="34"/>
      <c r="E41" s="34"/>
      <c r="F41" s="34"/>
      <c r="G41" s="34"/>
      <c r="H41" s="34"/>
    </row>
    <row r="42" spans="1:8" s="21" customFormat="1" ht="18.600000000000001" customHeight="1" x14ac:dyDescent="0.25">
      <c r="A42" s="28">
        <v>117031</v>
      </c>
      <c r="B42" s="29" t="s">
        <v>50</v>
      </c>
      <c r="C42" s="28">
        <f>D42+E42+F42</f>
        <v>2</v>
      </c>
      <c r="D42" s="28">
        <v>2</v>
      </c>
      <c r="E42" s="28">
        <v>0</v>
      </c>
      <c r="F42" s="28">
        <v>0</v>
      </c>
      <c r="G42" s="28">
        <f>F42*30+E42*45+D42*15</f>
        <v>30</v>
      </c>
      <c r="H42" s="28"/>
    </row>
    <row r="43" spans="1:8" s="21" customFormat="1" ht="18.600000000000001" customHeight="1" x14ac:dyDescent="0.25">
      <c r="A43" s="28">
        <v>117040</v>
      </c>
      <c r="B43" s="29" t="s">
        <v>51</v>
      </c>
      <c r="C43" s="28">
        <f>D43+E43+F43</f>
        <v>2</v>
      </c>
      <c r="D43" s="28">
        <v>2</v>
      </c>
      <c r="E43" s="28">
        <v>0</v>
      </c>
      <c r="F43" s="28">
        <v>0</v>
      </c>
      <c r="G43" s="28">
        <f>F43*30+E43*45+D43*15</f>
        <v>30</v>
      </c>
      <c r="H43" s="28"/>
    </row>
    <row r="44" spans="1:8" s="21" customFormat="1" ht="18.600000000000001" customHeight="1" x14ac:dyDescent="0.25">
      <c r="A44" s="28">
        <v>117028</v>
      </c>
      <c r="B44" s="29" t="s">
        <v>52</v>
      </c>
      <c r="C44" s="28">
        <f>E44+D44+F44</f>
        <v>2</v>
      </c>
      <c r="D44" s="28">
        <v>2</v>
      </c>
      <c r="E44" s="28">
        <v>0</v>
      </c>
      <c r="F44" s="28">
        <v>0</v>
      </c>
      <c r="G44" s="28">
        <f>D44*15+E44*45+F44*30</f>
        <v>30</v>
      </c>
      <c r="H44" s="28"/>
    </row>
    <row r="45" spans="1:8" s="21" customFormat="1" ht="18.600000000000001" customHeight="1" x14ac:dyDescent="0.25">
      <c r="A45" s="25" t="s">
        <v>53</v>
      </c>
      <c r="B45" s="25"/>
      <c r="C45" s="32">
        <f>SUM(C35:C42)</f>
        <v>19</v>
      </c>
      <c r="D45" s="32">
        <f>SUM(D35:D42)</f>
        <v>15</v>
      </c>
      <c r="E45" s="32">
        <f>SUM(E35:E42)</f>
        <v>1</v>
      </c>
      <c r="F45" s="32">
        <f>SUM(F35:F42)</f>
        <v>3</v>
      </c>
      <c r="G45" s="32">
        <f>SUM(G35:G42)</f>
        <v>360</v>
      </c>
      <c r="H45" s="36"/>
    </row>
    <row r="46" spans="1:8" s="21" customFormat="1" ht="18.600000000000001" customHeight="1" x14ac:dyDescent="0.25">
      <c r="A46" s="37">
        <v>102034</v>
      </c>
      <c r="B46" s="38" t="s">
        <v>54</v>
      </c>
      <c r="C46" s="37">
        <f>D46+E46+F46</f>
        <v>2</v>
      </c>
      <c r="D46" s="37">
        <v>1</v>
      </c>
      <c r="E46" s="37">
        <v>0</v>
      </c>
      <c r="F46" s="37">
        <v>1</v>
      </c>
      <c r="G46" s="37">
        <f>F46*30+E46*45+D46*15</f>
        <v>45</v>
      </c>
      <c r="H46" s="31"/>
    </row>
    <row r="47" spans="1:8" s="21" customFormat="1" ht="18.600000000000001" customHeight="1" x14ac:dyDescent="0.25">
      <c r="A47" s="37">
        <v>117029</v>
      </c>
      <c r="B47" s="38" t="s">
        <v>55</v>
      </c>
      <c r="C47" s="37">
        <v>2</v>
      </c>
      <c r="D47" s="37">
        <v>2</v>
      </c>
      <c r="E47" s="37">
        <v>0</v>
      </c>
      <c r="F47" s="37">
        <v>0</v>
      </c>
      <c r="G47" s="37">
        <f t="shared" ref="G47:G52" si="5">F47*30+E47*45+D47*15</f>
        <v>30</v>
      </c>
      <c r="H47" s="31"/>
    </row>
    <row r="48" spans="1:8" s="21" customFormat="1" ht="18.600000000000001" customHeight="1" x14ac:dyDescent="0.25">
      <c r="A48" s="37">
        <v>102031</v>
      </c>
      <c r="B48" s="38" t="s">
        <v>56</v>
      </c>
      <c r="C48" s="37">
        <f>D48+E48+F48</f>
        <v>3</v>
      </c>
      <c r="D48" s="37">
        <v>2</v>
      </c>
      <c r="E48" s="37">
        <v>0</v>
      </c>
      <c r="F48" s="37">
        <v>1</v>
      </c>
      <c r="G48" s="37">
        <f t="shared" si="5"/>
        <v>60</v>
      </c>
      <c r="H48" s="31"/>
    </row>
    <row r="49" spans="1:8" s="21" customFormat="1" ht="18.600000000000001" customHeight="1" x14ac:dyDescent="0.25">
      <c r="A49" s="37">
        <v>117056</v>
      </c>
      <c r="B49" s="38" t="s">
        <v>57</v>
      </c>
      <c r="C49" s="37">
        <f>D49+E49+F49</f>
        <v>1</v>
      </c>
      <c r="D49" s="37">
        <v>0</v>
      </c>
      <c r="E49" s="37">
        <v>1</v>
      </c>
      <c r="F49" s="37">
        <v>0</v>
      </c>
      <c r="G49" s="37">
        <f t="shared" si="5"/>
        <v>45</v>
      </c>
      <c r="H49" s="31"/>
    </row>
    <row r="50" spans="1:8" s="30" customFormat="1" ht="18.600000000000001" customHeight="1" x14ac:dyDescent="0.25">
      <c r="A50" s="37">
        <v>117024</v>
      </c>
      <c r="B50" s="38" t="s">
        <v>58</v>
      </c>
      <c r="C50" s="37">
        <f>D50+E50+F50</f>
        <v>2</v>
      </c>
      <c r="D50" s="37">
        <v>2</v>
      </c>
      <c r="E50" s="37">
        <v>0</v>
      </c>
      <c r="F50" s="37">
        <v>0</v>
      </c>
      <c r="G50" s="37">
        <f t="shared" si="5"/>
        <v>30</v>
      </c>
      <c r="H50" s="31"/>
    </row>
    <row r="51" spans="1:8" s="21" customFormat="1" ht="18.600000000000001" customHeight="1" x14ac:dyDescent="0.25">
      <c r="A51" s="37">
        <v>117060</v>
      </c>
      <c r="B51" s="38" t="s">
        <v>59</v>
      </c>
      <c r="C51" s="37">
        <v>1</v>
      </c>
      <c r="D51" s="37">
        <v>0</v>
      </c>
      <c r="E51" s="37">
        <v>1</v>
      </c>
      <c r="F51" s="37">
        <v>0</v>
      </c>
      <c r="G51" s="37">
        <f t="shared" si="5"/>
        <v>45</v>
      </c>
      <c r="H51" s="22"/>
    </row>
    <row r="52" spans="1:8" s="21" customFormat="1" ht="18.600000000000001" customHeight="1" x14ac:dyDescent="0.25">
      <c r="A52" s="37">
        <v>117058</v>
      </c>
      <c r="B52" s="38" t="s">
        <v>60</v>
      </c>
      <c r="C52" s="37">
        <f>D52+E52+F52</f>
        <v>1</v>
      </c>
      <c r="D52" s="37">
        <v>0</v>
      </c>
      <c r="E52" s="37">
        <v>1</v>
      </c>
      <c r="F52" s="37">
        <v>0</v>
      </c>
      <c r="G52" s="37">
        <f t="shared" si="5"/>
        <v>45</v>
      </c>
      <c r="H52" s="31"/>
    </row>
    <row r="53" spans="1:8" s="21" customFormat="1" ht="18.600000000000001" customHeight="1" x14ac:dyDescent="0.25">
      <c r="A53" s="39" t="s">
        <v>61</v>
      </c>
      <c r="B53" s="40"/>
      <c r="C53" s="41"/>
      <c r="D53" s="31"/>
      <c r="E53" s="31"/>
      <c r="F53" s="31"/>
      <c r="G53" s="31"/>
      <c r="H53" s="31"/>
    </row>
    <row r="54" spans="1:8" s="21" customFormat="1" ht="18.600000000000001" customHeight="1" x14ac:dyDescent="0.25">
      <c r="A54" s="28">
        <v>117045</v>
      </c>
      <c r="B54" s="29" t="s">
        <v>62</v>
      </c>
      <c r="C54" s="28">
        <f>D54+E54+F54</f>
        <v>2</v>
      </c>
      <c r="D54" s="28">
        <v>2</v>
      </c>
      <c r="E54" s="28">
        <v>0</v>
      </c>
      <c r="F54" s="28">
        <v>0</v>
      </c>
      <c r="G54" s="28">
        <f>F54*30+E54*45+D54*15</f>
        <v>30</v>
      </c>
      <c r="H54" s="28"/>
    </row>
    <row r="55" spans="1:8" s="21" customFormat="1" ht="18.600000000000001" customHeight="1" x14ac:dyDescent="0.25">
      <c r="A55" s="42">
        <v>122017</v>
      </c>
      <c r="B55" s="43" t="s">
        <v>63</v>
      </c>
      <c r="C55" s="44">
        <f>D55+E55+F55</f>
        <v>2</v>
      </c>
      <c r="D55" s="45">
        <v>2</v>
      </c>
      <c r="E55" s="44">
        <v>0</v>
      </c>
      <c r="F55" s="46">
        <v>0</v>
      </c>
      <c r="G55" s="44">
        <f>D55*15+E55*45+F55*30</f>
        <v>30</v>
      </c>
      <c r="H55" s="28"/>
    </row>
    <row r="56" spans="1:8" s="21" customFormat="1" ht="18.600000000000001" customHeight="1" x14ac:dyDescent="0.25">
      <c r="A56" s="28">
        <v>117042</v>
      </c>
      <c r="B56" s="29" t="s">
        <v>64</v>
      </c>
      <c r="C56" s="28">
        <f>D56+E56+F56</f>
        <v>2</v>
      </c>
      <c r="D56" s="28">
        <v>2</v>
      </c>
      <c r="E56" s="28">
        <v>0</v>
      </c>
      <c r="F56" s="28">
        <v>0</v>
      </c>
      <c r="G56" s="28">
        <f>F56*30+E56*45+D56*15</f>
        <v>30</v>
      </c>
      <c r="H56" s="28"/>
    </row>
    <row r="57" spans="1:8" s="21" customFormat="1" ht="18.600000000000001" customHeight="1" x14ac:dyDescent="0.25">
      <c r="A57" s="28">
        <v>120029</v>
      </c>
      <c r="B57" s="29" t="s">
        <v>65</v>
      </c>
      <c r="C57" s="28">
        <f>D57+E57+F57</f>
        <v>2</v>
      </c>
      <c r="D57" s="28">
        <v>2</v>
      </c>
      <c r="E57" s="28">
        <v>0</v>
      </c>
      <c r="F57" s="28">
        <v>0</v>
      </c>
      <c r="G57" s="28">
        <f>F57*30+E57*45+D57*15</f>
        <v>30</v>
      </c>
      <c r="H57" s="28"/>
    </row>
    <row r="58" spans="1:8" s="21" customFormat="1" ht="18.600000000000001" customHeight="1" x14ac:dyDescent="0.25">
      <c r="A58" s="42">
        <v>121045</v>
      </c>
      <c r="B58" s="43" t="s">
        <v>66</v>
      </c>
      <c r="C58" s="44">
        <f>D58+E58+F58</f>
        <v>2</v>
      </c>
      <c r="D58" s="44">
        <v>2</v>
      </c>
      <c r="E58" s="44">
        <v>0</v>
      </c>
      <c r="F58" s="44">
        <v>0</v>
      </c>
      <c r="G58" s="44">
        <f>(D58*15)+(E58*45)+(F58*30)</f>
        <v>30</v>
      </c>
      <c r="H58" s="28"/>
    </row>
    <row r="59" spans="1:8" s="21" customFormat="1" ht="18.600000000000001" customHeight="1" x14ac:dyDescent="0.25">
      <c r="A59" s="25" t="s">
        <v>67</v>
      </c>
      <c r="B59" s="25"/>
      <c r="C59" s="15">
        <f>SUM(C46:C55)</f>
        <v>16</v>
      </c>
      <c r="D59" s="15">
        <f>SUM(D46:D55)</f>
        <v>11</v>
      </c>
      <c r="E59" s="15">
        <f>SUM(E46:E55)</f>
        <v>3</v>
      </c>
      <c r="F59" s="15">
        <f>SUM(F46:F55)</f>
        <v>2</v>
      </c>
      <c r="G59" s="15">
        <f>SUM(G46:G55)</f>
        <v>360</v>
      </c>
      <c r="H59" s="15"/>
    </row>
    <row r="60" spans="1:8" s="21" customFormat="1" ht="18.600000000000001" customHeight="1" x14ac:dyDescent="0.25">
      <c r="A60" s="47" t="s">
        <v>68</v>
      </c>
      <c r="B60" s="48" t="s">
        <v>69</v>
      </c>
      <c r="C60" s="49">
        <f t="shared" ref="C60:C67" si="6">D60+E60+F60</f>
        <v>2</v>
      </c>
      <c r="D60" s="22">
        <v>2</v>
      </c>
      <c r="E60" s="22">
        <v>0</v>
      </c>
      <c r="F60" s="22">
        <v>0</v>
      </c>
      <c r="G60" s="22">
        <f t="shared" ref="G60:G67" si="7">D60*15+E60*45+F60*30</f>
        <v>30</v>
      </c>
      <c r="H60" s="22"/>
    </row>
    <row r="61" spans="1:8" s="21" customFormat="1" ht="18.600000000000001" customHeight="1" x14ac:dyDescent="0.25">
      <c r="A61" s="50">
        <v>102032</v>
      </c>
      <c r="B61" s="51" t="s">
        <v>70</v>
      </c>
      <c r="C61" s="49">
        <f t="shared" si="6"/>
        <v>3</v>
      </c>
      <c r="D61" s="31">
        <v>2</v>
      </c>
      <c r="E61" s="31">
        <v>0</v>
      </c>
      <c r="F61" s="31">
        <v>1</v>
      </c>
      <c r="G61" s="22">
        <f t="shared" si="7"/>
        <v>60</v>
      </c>
      <c r="H61" s="22"/>
    </row>
    <row r="62" spans="1:8" s="21" customFormat="1" ht="18.600000000000001" customHeight="1" x14ac:dyDescent="0.25">
      <c r="A62" s="37">
        <v>117030</v>
      </c>
      <c r="B62" s="38" t="s">
        <v>71</v>
      </c>
      <c r="C62" s="49">
        <f t="shared" si="6"/>
        <v>2</v>
      </c>
      <c r="D62" s="37">
        <v>2</v>
      </c>
      <c r="E62" s="37">
        <v>0</v>
      </c>
      <c r="F62" s="37">
        <v>0</v>
      </c>
      <c r="G62" s="22">
        <f t="shared" si="7"/>
        <v>30</v>
      </c>
      <c r="H62" s="22"/>
    </row>
    <row r="63" spans="1:8" s="21" customFormat="1" ht="18.600000000000001" customHeight="1" x14ac:dyDescent="0.25">
      <c r="A63" s="28">
        <v>120033</v>
      </c>
      <c r="B63" s="29" t="s">
        <v>72</v>
      </c>
      <c r="C63" s="52">
        <f t="shared" si="6"/>
        <v>3</v>
      </c>
      <c r="D63" s="28">
        <v>3</v>
      </c>
      <c r="E63" s="28">
        <v>0</v>
      </c>
      <c r="F63" s="28">
        <v>0</v>
      </c>
      <c r="G63" s="22">
        <f t="shared" si="7"/>
        <v>45</v>
      </c>
      <c r="H63" s="28"/>
    </row>
    <row r="64" spans="1:8" s="21" customFormat="1" ht="18.600000000000001" customHeight="1" x14ac:dyDescent="0.25">
      <c r="A64" s="37">
        <v>117068</v>
      </c>
      <c r="B64" s="38" t="s">
        <v>73</v>
      </c>
      <c r="C64" s="49">
        <f t="shared" si="6"/>
        <v>2</v>
      </c>
      <c r="D64" s="37">
        <v>2</v>
      </c>
      <c r="E64" s="37">
        <v>0</v>
      </c>
      <c r="F64" s="37">
        <v>0</v>
      </c>
      <c r="G64" s="22">
        <f t="shared" si="7"/>
        <v>30</v>
      </c>
      <c r="H64" s="31"/>
    </row>
    <row r="65" spans="1:8" s="21" customFormat="1" ht="18.600000000000001" customHeight="1" x14ac:dyDescent="0.25">
      <c r="A65" s="28">
        <v>120024</v>
      </c>
      <c r="B65" s="29" t="s">
        <v>74</v>
      </c>
      <c r="C65" s="52">
        <f t="shared" si="6"/>
        <v>3</v>
      </c>
      <c r="D65" s="28">
        <v>3</v>
      </c>
      <c r="E65" s="28">
        <v>0</v>
      </c>
      <c r="F65" s="28">
        <v>0</v>
      </c>
      <c r="G65" s="22">
        <f t="shared" si="7"/>
        <v>45</v>
      </c>
      <c r="H65" s="28"/>
    </row>
    <row r="66" spans="1:8" s="21" customFormat="1" ht="18.600000000000001" customHeight="1" x14ac:dyDescent="0.25">
      <c r="A66" s="53" t="s">
        <v>75</v>
      </c>
      <c r="B66" s="43" t="s">
        <v>76</v>
      </c>
      <c r="C66" s="53">
        <f t="shared" si="6"/>
        <v>2</v>
      </c>
      <c r="D66" s="54">
        <v>2</v>
      </c>
      <c r="E66" s="44">
        <v>0</v>
      </c>
      <c r="F66" s="54">
        <v>0</v>
      </c>
      <c r="G66" s="22">
        <f>D66*15+E66*45+F66*30</f>
        <v>30</v>
      </c>
      <c r="H66" s="22"/>
    </row>
    <row r="67" spans="1:8" s="21" customFormat="1" ht="18.600000000000001" customHeight="1" x14ac:dyDescent="0.25">
      <c r="A67" s="37">
        <v>117062</v>
      </c>
      <c r="B67" s="38" t="s">
        <v>77</v>
      </c>
      <c r="C67" s="49">
        <f t="shared" si="6"/>
        <v>1</v>
      </c>
      <c r="D67" s="55">
        <v>0</v>
      </c>
      <c r="E67" s="55">
        <v>1</v>
      </c>
      <c r="F67" s="55">
        <v>0</v>
      </c>
      <c r="G67" s="22">
        <f t="shared" si="7"/>
        <v>45</v>
      </c>
      <c r="H67" s="22"/>
    </row>
    <row r="68" spans="1:8" s="21" customFormat="1" ht="18.600000000000001" customHeight="1" x14ac:dyDescent="0.25">
      <c r="A68" s="39" t="s">
        <v>61</v>
      </c>
      <c r="B68" s="40"/>
      <c r="C68" s="56"/>
      <c r="D68" s="22"/>
      <c r="E68" s="22"/>
      <c r="F68" s="22"/>
      <c r="G68" s="22"/>
      <c r="H68" s="22"/>
    </row>
    <row r="69" spans="1:8" s="21" customFormat="1" ht="18.600000000000001" customHeight="1" x14ac:dyDescent="0.25">
      <c r="A69" s="28">
        <v>120018</v>
      </c>
      <c r="B69" s="29" t="s">
        <v>78</v>
      </c>
      <c r="C69" s="52">
        <f>D69+E69+F69</f>
        <v>2</v>
      </c>
      <c r="D69" s="28">
        <v>2</v>
      </c>
      <c r="E69" s="28">
        <v>0</v>
      </c>
      <c r="F69" s="28">
        <v>0</v>
      </c>
      <c r="G69" s="28">
        <f>F69*30+E69*45+D69*15</f>
        <v>30</v>
      </c>
      <c r="H69" s="28"/>
    </row>
    <row r="70" spans="1:8" s="21" customFormat="1" ht="18.600000000000001" customHeight="1" x14ac:dyDescent="0.25">
      <c r="A70" s="28">
        <v>120021</v>
      </c>
      <c r="B70" s="29" t="s">
        <v>79</v>
      </c>
      <c r="C70" s="52">
        <f>D70+E70+F70</f>
        <v>2</v>
      </c>
      <c r="D70" s="28">
        <v>2</v>
      </c>
      <c r="E70" s="28">
        <v>0</v>
      </c>
      <c r="F70" s="28">
        <v>0</v>
      </c>
      <c r="G70" s="28">
        <f>F70*30+E70*45+D70*15</f>
        <v>30</v>
      </c>
      <c r="H70" s="28"/>
    </row>
    <row r="71" spans="1:8" s="21" customFormat="1" ht="18.600000000000001" customHeight="1" x14ac:dyDescent="0.25">
      <c r="A71" s="28">
        <v>120011</v>
      </c>
      <c r="B71" s="29" t="s">
        <v>80</v>
      </c>
      <c r="C71" s="28">
        <f>E71+D71+F71</f>
        <v>2</v>
      </c>
      <c r="D71" s="28">
        <v>2</v>
      </c>
      <c r="E71" s="28">
        <v>0</v>
      </c>
      <c r="F71" s="28">
        <v>0</v>
      </c>
      <c r="G71" s="28">
        <f>D71*15+E71*45+F71*30</f>
        <v>30</v>
      </c>
      <c r="H71" s="28"/>
    </row>
    <row r="72" spans="1:8" s="21" customFormat="1" ht="18.600000000000001" customHeight="1" x14ac:dyDescent="0.25">
      <c r="A72" s="28">
        <v>120026</v>
      </c>
      <c r="B72" s="29" t="s">
        <v>81</v>
      </c>
      <c r="C72" s="28">
        <f>D72+E72+F72</f>
        <v>2</v>
      </c>
      <c r="D72" s="28">
        <v>2</v>
      </c>
      <c r="E72" s="28">
        <v>0</v>
      </c>
      <c r="F72" s="28">
        <v>0</v>
      </c>
      <c r="G72" s="28">
        <f>F72*30+E72*45+D72*15</f>
        <v>30</v>
      </c>
      <c r="H72" s="28"/>
    </row>
    <row r="73" spans="1:8" s="21" customFormat="1" ht="18.600000000000001" customHeight="1" x14ac:dyDescent="0.25">
      <c r="A73" s="28">
        <v>117048</v>
      </c>
      <c r="B73" s="29" t="s">
        <v>82</v>
      </c>
      <c r="C73" s="44">
        <f>D73+E73+F73</f>
        <v>2</v>
      </c>
      <c r="D73" s="44">
        <v>2</v>
      </c>
      <c r="E73" s="44">
        <v>0</v>
      </c>
      <c r="F73" s="44">
        <v>0</v>
      </c>
      <c r="G73" s="44">
        <f>(D73*15)+(E73*45)+(F73*30)</f>
        <v>30</v>
      </c>
      <c r="H73" s="28"/>
    </row>
    <row r="74" spans="1:8" s="21" customFormat="1" ht="18.600000000000001" customHeight="1" x14ac:dyDescent="0.25">
      <c r="A74" s="25" t="s">
        <v>83</v>
      </c>
      <c r="B74" s="25"/>
      <c r="C74" s="57">
        <f>SUM(C60:C70)</f>
        <v>22</v>
      </c>
      <c r="D74" s="57">
        <f>SUM(D60:D70)</f>
        <v>20</v>
      </c>
      <c r="E74" s="57">
        <f>SUM(E60:E70)</f>
        <v>1</v>
      </c>
      <c r="F74" s="57">
        <f>SUM(F60:F70)</f>
        <v>1</v>
      </c>
      <c r="G74" s="57">
        <f>SUM(G60:G70)</f>
        <v>375</v>
      </c>
      <c r="H74" s="26"/>
    </row>
    <row r="75" spans="1:8" s="60" customFormat="1" ht="18.600000000000001" customHeight="1" x14ac:dyDescent="0.25">
      <c r="A75" s="37">
        <v>102001</v>
      </c>
      <c r="B75" s="58" t="s">
        <v>84</v>
      </c>
      <c r="C75" s="55">
        <f>D75+E75+F75</f>
        <v>3</v>
      </c>
      <c r="D75" s="55">
        <v>3</v>
      </c>
      <c r="E75" s="55">
        <v>0</v>
      </c>
      <c r="F75" s="55">
        <v>0</v>
      </c>
      <c r="G75" s="55">
        <f>F75*30+E75*45+D75*15</f>
        <v>45</v>
      </c>
      <c r="H75" s="59"/>
    </row>
    <row r="76" spans="1:8" s="21" customFormat="1" ht="18.600000000000001" customHeight="1" x14ac:dyDescent="0.25">
      <c r="A76" s="37">
        <v>117027</v>
      </c>
      <c r="B76" s="38" t="s">
        <v>85</v>
      </c>
      <c r="C76" s="55">
        <v>1</v>
      </c>
      <c r="D76" s="55">
        <v>0</v>
      </c>
      <c r="E76" s="55">
        <v>0</v>
      </c>
      <c r="F76" s="55">
        <v>1</v>
      </c>
      <c r="G76" s="55">
        <f>F76*30+E76*45+D76*15</f>
        <v>30</v>
      </c>
      <c r="H76" s="59"/>
    </row>
    <row r="77" spans="1:8" s="21" customFormat="1" ht="18.600000000000001" customHeight="1" x14ac:dyDescent="0.25">
      <c r="A77" s="37">
        <v>117005</v>
      </c>
      <c r="B77" s="38" t="s">
        <v>86</v>
      </c>
      <c r="C77" s="61">
        <v>2</v>
      </c>
      <c r="D77" s="37">
        <v>2</v>
      </c>
      <c r="E77" s="37">
        <v>0</v>
      </c>
      <c r="F77" s="37">
        <v>0</v>
      </c>
      <c r="G77" s="61">
        <v>30</v>
      </c>
      <c r="H77" s="61"/>
    </row>
    <row r="78" spans="1:8" s="21" customFormat="1" ht="18.600000000000001" customHeight="1" x14ac:dyDescent="0.25">
      <c r="A78" s="37">
        <v>117017</v>
      </c>
      <c r="B78" s="38" t="s">
        <v>87</v>
      </c>
      <c r="C78" s="22">
        <f>D78+E78+F78</f>
        <v>2</v>
      </c>
      <c r="D78" s="37">
        <v>2</v>
      </c>
      <c r="E78" s="37">
        <v>0</v>
      </c>
      <c r="F78" s="37">
        <v>0</v>
      </c>
      <c r="G78" s="22">
        <f>D78*15+E78*45+F78*30</f>
        <v>30</v>
      </c>
      <c r="H78" s="22"/>
    </row>
    <row r="79" spans="1:8" s="21" customFormat="1" ht="18.600000000000001" customHeight="1" x14ac:dyDescent="0.25">
      <c r="A79" s="37">
        <v>117021</v>
      </c>
      <c r="B79" s="38" t="s">
        <v>88</v>
      </c>
      <c r="C79" s="22">
        <f>D79+E79+F79</f>
        <v>2</v>
      </c>
      <c r="D79" s="55">
        <v>2</v>
      </c>
      <c r="E79" s="55">
        <v>0</v>
      </c>
      <c r="F79" s="55">
        <v>0</v>
      </c>
      <c r="G79" s="22">
        <f>D79*15+E79*45+F79*30</f>
        <v>30</v>
      </c>
      <c r="H79" s="59"/>
    </row>
    <row r="80" spans="1:8" s="21" customFormat="1" ht="18.600000000000001" customHeight="1" x14ac:dyDescent="0.25">
      <c r="A80" s="37">
        <v>117018</v>
      </c>
      <c r="B80" s="38" t="s">
        <v>89</v>
      </c>
      <c r="C80" s="37">
        <v>3</v>
      </c>
      <c r="D80" s="37">
        <v>3</v>
      </c>
      <c r="E80" s="37">
        <v>0</v>
      </c>
      <c r="F80" s="37">
        <v>0</v>
      </c>
      <c r="G80" s="37">
        <f>D80*15+E80*45+F80*30</f>
        <v>45</v>
      </c>
      <c r="H80" s="31"/>
    </row>
    <row r="81" spans="1:8" s="21" customFormat="1" ht="18.600000000000001" customHeight="1" x14ac:dyDescent="0.25">
      <c r="A81" s="62" t="s">
        <v>90</v>
      </c>
      <c r="B81" s="62"/>
      <c r="C81" s="62"/>
      <c r="D81" s="63"/>
      <c r="E81" s="63"/>
      <c r="F81" s="63"/>
      <c r="G81" s="63"/>
      <c r="H81" s="63"/>
    </row>
    <row r="82" spans="1:8" s="21" customFormat="1" ht="18.600000000000001" customHeight="1" x14ac:dyDescent="0.25">
      <c r="A82" s="37">
        <v>117019</v>
      </c>
      <c r="B82" s="38" t="s">
        <v>91</v>
      </c>
      <c r="C82" s="55">
        <f>D82+E82+F82</f>
        <v>2</v>
      </c>
      <c r="D82" s="55">
        <v>2</v>
      </c>
      <c r="E82" s="55">
        <v>0</v>
      </c>
      <c r="F82" s="55">
        <v>0</v>
      </c>
      <c r="G82" s="55">
        <f>F82*30+E82*45+D82*15</f>
        <v>30</v>
      </c>
      <c r="H82" s="31"/>
    </row>
    <row r="83" spans="1:8" s="21" customFormat="1" ht="18.600000000000001" customHeight="1" x14ac:dyDescent="0.25">
      <c r="A83" s="64">
        <v>117067</v>
      </c>
      <c r="B83" s="65" t="s">
        <v>92</v>
      </c>
      <c r="C83" s="66">
        <v>2</v>
      </c>
      <c r="D83" s="66">
        <v>2</v>
      </c>
      <c r="E83" s="66">
        <v>0</v>
      </c>
      <c r="F83" s="66">
        <v>0</v>
      </c>
      <c r="G83" s="67">
        <f>F83*30+E83*45+D83*15</f>
        <v>30</v>
      </c>
      <c r="H83" s="66"/>
    </row>
    <row r="84" spans="1:8" s="21" customFormat="1" ht="18.600000000000001" customHeight="1" x14ac:dyDescent="0.25">
      <c r="A84" s="28">
        <v>117065</v>
      </c>
      <c r="B84" s="68" t="s">
        <v>93</v>
      </c>
      <c r="C84" s="28">
        <f>D84+E84+F84</f>
        <v>2</v>
      </c>
      <c r="D84" s="28">
        <v>2</v>
      </c>
      <c r="E84" s="28">
        <v>0</v>
      </c>
      <c r="F84" s="28">
        <v>0</v>
      </c>
      <c r="G84" s="28">
        <f>F84*30+E84*45+D84*15</f>
        <v>30</v>
      </c>
      <c r="H84" s="28"/>
    </row>
    <row r="85" spans="1:8" s="21" customFormat="1" ht="18.600000000000001" customHeight="1" x14ac:dyDescent="0.25">
      <c r="A85" s="35" t="s">
        <v>94</v>
      </c>
      <c r="B85" s="35"/>
      <c r="C85" s="35"/>
      <c r="D85" s="63"/>
      <c r="E85" s="63"/>
      <c r="F85" s="63"/>
      <c r="G85" s="63"/>
      <c r="H85" s="63"/>
    </row>
    <row r="86" spans="1:8" s="21" customFormat="1" ht="18.600000000000001" customHeight="1" x14ac:dyDescent="0.25">
      <c r="A86" s="37">
        <v>117054</v>
      </c>
      <c r="B86" s="38" t="s">
        <v>95</v>
      </c>
      <c r="C86" s="37">
        <f>E86+D86+F86</f>
        <v>1</v>
      </c>
      <c r="D86" s="37">
        <v>0</v>
      </c>
      <c r="E86" s="37">
        <v>1</v>
      </c>
      <c r="F86" s="37">
        <v>0</v>
      </c>
      <c r="G86" s="37">
        <f>D86*15+E86*45+F86*30</f>
        <v>45</v>
      </c>
      <c r="H86" s="63"/>
    </row>
    <row r="87" spans="1:8" s="21" customFormat="1" ht="18.600000000000001" customHeight="1" x14ac:dyDescent="0.25">
      <c r="A87" s="37">
        <v>117050</v>
      </c>
      <c r="B87" s="38" t="s">
        <v>96</v>
      </c>
      <c r="C87" s="37">
        <f>E87+D87+F87</f>
        <v>1</v>
      </c>
      <c r="D87" s="37">
        <v>0</v>
      </c>
      <c r="E87" s="37">
        <v>1</v>
      </c>
      <c r="F87" s="37">
        <v>0</v>
      </c>
      <c r="G87" s="37">
        <f>D87*15+E87*45+F87*30</f>
        <v>45</v>
      </c>
      <c r="H87" s="22"/>
    </row>
    <row r="88" spans="1:8" s="21" customFormat="1" ht="18.600000000000001" customHeight="1" x14ac:dyDescent="0.25">
      <c r="A88" s="37">
        <v>117053</v>
      </c>
      <c r="B88" s="38" t="s">
        <v>97</v>
      </c>
      <c r="C88" s="37">
        <f>E88+D88+F88</f>
        <v>1</v>
      </c>
      <c r="D88" s="37">
        <v>0</v>
      </c>
      <c r="E88" s="37">
        <v>1</v>
      </c>
      <c r="F88" s="37">
        <v>0</v>
      </c>
      <c r="G88" s="37">
        <f>D88*15+E88*45+F88*30</f>
        <v>45</v>
      </c>
      <c r="H88" s="63"/>
    </row>
    <row r="89" spans="1:8" s="21" customFormat="1" ht="18.600000000000001" customHeight="1" x14ac:dyDescent="0.25">
      <c r="A89" s="37">
        <v>117052</v>
      </c>
      <c r="B89" s="38" t="s">
        <v>98</v>
      </c>
      <c r="C89" s="37">
        <f>E89+D89+F89</f>
        <v>1</v>
      </c>
      <c r="D89" s="37">
        <v>0</v>
      </c>
      <c r="E89" s="37">
        <v>1</v>
      </c>
      <c r="F89" s="37">
        <v>0</v>
      </c>
      <c r="G89" s="37">
        <f>D89*15+E89*45+F89*30</f>
        <v>45</v>
      </c>
      <c r="H89" s="63"/>
    </row>
    <row r="90" spans="1:8" s="21" customFormat="1" ht="18.600000000000001" customHeight="1" x14ac:dyDescent="0.25">
      <c r="A90" s="25" t="s">
        <v>99</v>
      </c>
      <c r="B90" s="25"/>
      <c r="C90" s="57">
        <f>SUM(C75:C80,C82,C86:C87)</f>
        <v>17</v>
      </c>
      <c r="D90" s="57">
        <f>SUM(D75:D80,D82,D86:D87)</f>
        <v>14</v>
      </c>
      <c r="E90" s="57">
        <f>SUM(E75:E80,E82,E86:E87)</f>
        <v>2</v>
      </c>
      <c r="F90" s="57">
        <f>SUM(F75:F80,F82,F86:F87)</f>
        <v>1</v>
      </c>
      <c r="G90" s="57">
        <f>SUM(G75:G80,G82,G86:G87)</f>
        <v>330</v>
      </c>
      <c r="H90" s="26"/>
    </row>
    <row r="91" spans="1:8" s="21" customFormat="1" ht="18.600000000000001" customHeight="1" x14ac:dyDescent="0.25">
      <c r="A91" s="69">
        <v>117044</v>
      </c>
      <c r="B91" s="38" t="s">
        <v>100</v>
      </c>
      <c r="C91" s="37">
        <f>E91+D91+F91</f>
        <v>2</v>
      </c>
      <c r="D91" s="37">
        <v>2</v>
      </c>
      <c r="E91" s="37">
        <v>0</v>
      </c>
      <c r="F91" s="37">
        <v>0</v>
      </c>
      <c r="G91" s="37">
        <f>D91*15+E91*45+F91*30</f>
        <v>30</v>
      </c>
      <c r="H91" s="22"/>
    </row>
    <row r="92" spans="1:8" s="21" customFormat="1" ht="18.600000000000001" customHeight="1" x14ac:dyDescent="0.25">
      <c r="A92" s="37">
        <v>117051</v>
      </c>
      <c r="B92" s="38" t="s">
        <v>101</v>
      </c>
      <c r="C92" s="37">
        <f>E92+D92+F92</f>
        <v>1</v>
      </c>
      <c r="D92" s="37">
        <v>0</v>
      </c>
      <c r="E92" s="37">
        <v>1</v>
      </c>
      <c r="F92" s="37">
        <v>0</v>
      </c>
      <c r="G92" s="37">
        <f>D92*15+E92*45+F92*30</f>
        <v>45</v>
      </c>
      <c r="H92" s="22"/>
    </row>
    <row r="93" spans="1:8" s="21" customFormat="1" ht="18.600000000000001" customHeight="1" x14ac:dyDescent="0.25">
      <c r="A93" s="35" t="s">
        <v>102</v>
      </c>
      <c r="B93" s="35"/>
      <c r="C93" s="35"/>
      <c r="D93" s="22"/>
      <c r="E93" s="22"/>
      <c r="F93" s="22"/>
      <c r="G93" s="59"/>
      <c r="H93" s="22"/>
    </row>
    <row r="94" spans="1:8" s="21" customFormat="1" ht="18.600000000000001" customHeight="1" x14ac:dyDescent="0.25">
      <c r="A94" s="37">
        <v>117022</v>
      </c>
      <c r="B94" s="68" t="s">
        <v>103</v>
      </c>
      <c r="C94" s="28">
        <f>E94+D94+F94</f>
        <v>2</v>
      </c>
      <c r="D94" s="28">
        <v>2</v>
      </c>
      <c r="E94" s="28">
        <v>0</v>
      </c>
      <c r="F94" s="28">
        <v>0</v>
      </c>
      <c r="G94" s="28">
        <f>D94*15+E94*45+F94*30</f>
        <v>30</v>
      </c>
      <c r="H94" s="59"/>
    </row>
    <row r="95" spans="1:8" s="21" customFormat="1" ht="18.600000000000001" customHeight="1" x14ac:dyDescent="0.25">
      <c r="A95" s="37">
        <v>117013</v>
      </c>
      <c r="B95" s="68" t="s">
        <v>104</v>
      </c>
      <c r="C95" s="28">
        <f t="shared" ref="C95:C104" si="8">E95+D95+F95</f>
        <v>2</v>
      </c>
      <c r="D95" s="28">
        <v>2</v>
      </c>
      <c r="E95" s="28">
        <v>0</v>
      </c>
      <c r="F95" s="28">
        <v>0</v>
      </c>
      <c r="G95" s="28">
        <f t="shared" ref="G95:G104" si="9">D95*15+E95*45+F95*30</f>
        <v>30</v>
      </c>
      <c r="H95" s="59"/>
    </row>
    <row r="96" spans="1:8" s="21" customFormat="1" ht="18.600000000000001" customHeight="1" x14ac:dyDescent="0.25">
      <c r="A96" s="37">
        <v>117011</v>
      </c>
      <c r="B96" s="68" t="s">
        <v>105</v>
      </c>
      <c r="C96" s="52">
        <f t="shared" si="8"/>
        <v>2</v>
      </c>
      <c r="D96" s="52">
        <v>2</v>
      </c>
      <c r="E96" s="52">
        <v>0</v>
      </c>
      <c r="F96" s="52">
        <v>0</v>
      </c>
      <c r="G96" s="52">
        <f t="shared" si="9"/>
        <v>30</v>
      </c>
      <c r="H96" s="22"/>
    </row>
    <row r="97" spans="1:10" s="21" customFormat="1" ht="18.600000000000001" customHeight="1" x14ac:dyDescent="0.25">
      <c r="A97" s="37">
        <v>117015</v>
      </c>
      <c r="B97" s="68" t="s">
        <v>106</v>
      </c>
      <c r="C97" s="28">
        <f t="shared" si="8"/>
        <v>2</v>
      </c>
      <c r="D97" s="28">
        <v>2</v>
      </c>
      <c r="E97" s="28">
        <v>0</v>
      </c>
      <c r="F97" s="28">
        <v>0</v>
      </c>
      <c r="G97" s="28">
        <f t="shared" si="9"/>
        <v>30</v>
      </c>
      <c r="H97" s="22"/>
    </row>
    <row r="98" spans="1:10" s="21" customFormat="1" ht="18.600000000000001" customHeight="1" x14ac:dyDescent="0.25">
      <c r="A98" s="37">
        <v>117066</v>
      </c>
      <c r="B98" s="68" t="s">
        <v>107</v>
      </c>
      <c r="C98" s="28">
        <f>E98+D98+F98</f>
        <v>2</v>
      </c>
      <c r="D98" s="28">
        <v>2</v>
      </c>
      <c r="E98" s="28">
        <v>0</v>
      </c>
      <c r="F98" s="28">
        <v>0</v>
      </c>
      <c r="G98" s="28">
        <f>D98*15+E98*45+F98*30</f>
        <v>30</v>
      </c>
      <c r="H98" s="22"/>
    </row>
    <row r="99" spans="1:10" s="21" customFormat="1" ht="18.600000000000001" customHeight="1" x14ac:dyDescent="0.25">
      <c r="A99" s="37">
        <v>117033</v>
      </c>
      <c r="B99" s="70" t="s">
        <v>108</v>
      </c>
      <c r="C99" s="52">
        <f t="shared" si="8"/>
        <v>2</v>
      </c>
      <c r="D99" s="28">
        <v>2</v>
      </c>
      <c r="E99" s="28">
        <v>0</v>
      </c>
      <c r="F99" s="28">
        <v>0</v>
      </c>
      <c r="G99" s="52">
        <f t="shared" si="9"/>
        <v>30</v>
      </c>
      <c r="H99" s="22"/>
    </row>
    <row r="100" spans="1:10" s="21" customFormat="1" ht="18.600000000000001" customHeight="1" x14ac:dyDescent="0.25">
      <c r="A100" s="37">
        <v>117106</v>
      </c>
      <c r="B100" s="68" t="s">
        <v>109</v>
      </c>
      <c r="C100" s="28">
        <f t="shared" si="8"/>
        <v>2</v>
      </c>
      <c r="D100" s="28">
        <v>2</v>
      </c>
      <c r="E100" s="28">
        <v>0</v>
      </c>
      <c r="F100" s="28">
        <v>0</v>
      </c>
      <c r="G100" s="28">
        <f t="shared" si="9"/>
        <v>30</v>
      </c>
      <c r="H100" s="22"/>
    </row>
    <row r="101" spans="1:10" s="21" customFormat="1" ht="18.600000000000001" customHeight="1" x14ac:dyDescent="0.25">
      <c r="A101" s="37">
        <v>117012</v>
      </c>
      <c r="B101" s="68" t="s">
        <v>110</v>
      </c>
      <c r="C101" s="28">
        <f t="shared" si="8"/>
        <v>2</v>
      </c>
      <c r="D101" s="28">
        <v>2</v>
      </c>
      <c r="E101" s="28">
        <v>0</v>
      </c>
      <c r="F101" s="28">
        <v>0</v>
      </c>
      <c r="G101" s="28">
        <f t="shared" si="9"/>
        <v>30</v>
      </c>
      <c r="H101" s="22"/>
    </row>
    <row r="102" spans="1:10" s="21" customFormat="1" ht="18.600000000000001" customHeight="1" x14ac:dyDescent="0.25">
      <c r="A102" s="37">
        <v>117014</v>
      </c>
      <c r="B102" s="68" t="s">
        <v>111</v>
      </c>
      <c r="C102" s="28">
        <f t="shared" si="8"/>
        <v>2</v>
      </c>
      <c r="D102" s="28">
        <v>2</v>
      </c>
      <c r="E102" s="28">
        <v>0</v>
      </c>
      <c r="F102" s="28">
        <v>0</v>
      </c>
      <c r="G102" s="28">
        <f t="shared" si="9"/>
        <v>30</v>
      </c>
      <c r="H102" s="22"/>
    </row>
    <row r="103" spans="1:10" s="21" customFormat="1" ht="18.600000000000001" customHeight="1" x14ac:dyDescent="0.25">
      <c r="A103" s="37">
        <v>117020</v>
      </c>
      <c r="B103" s="68" t="s">
        <v>112</v>
      </c>
      <c r="C103" s="28">
        <f t="shared" si="8"/>
        <v>2</v>
      </c>
      <c r="D103" s="28">
        <v>2</v>
      </c>
      <c r="E103" s="28">
        <v>0</v>
      </c>
      <c r="F103" s="28">
        <v>0</v>
      </c>
      <c r="G103" s="28">
        <f t="shared" si="9"/>
        <v>30</v>
      </c>
      <c r="H103" s="22"/>
    </row>
    <row r="104" spans="1:10" s="21" customFormat="1" ht="18.600000000000001" customHeight="1" x14ac:dyDescent="0.25">
      <c r="A104" s="37">
        <v>117025</v>
      </c>
      <c r="B104" s="68" t="s">
        <v>113</v>
      </c>
      <c r="C104" s="28">
        <f t="shared" si="8"/>
        <v>2</v>
      </c>
      <c r="D104" s="28">
        <v>2</v>
      </c>
      <c r="E104" s="28">
        <v>0</v>
      </c>
      <c r="F104" s="28">
        <v>0</v>
      </c>
      <c r="G104" s="28">
        <f t="shared" si="9"/>
        <v>30</v>
      </c>
      <c r="H104" s="22"/>
    </row>
    <row r="105" spans="1:10" s="21" customFormat="1" ht="18.600000000000001" customHeight="1" x14ac:dyDescent="0.25">
      <c r="A105" s="37">
        <v>117043</v>
      </c>
      <c r="B105" s="68" t="s">
        <v>114</v>
      </c>
      <c r="C105" s="28">
        <f>E105+D105+F105</f>
        <v>2</v>
      </c>
      <c r="D105" s="28">
        <v>2</v>
      </c>
      <c r="E105" s="28">
        <v>0</v>
      </c>
      <c r="F105" s="28">
        <v>0</v>
      </c>
      <c r="G105" s="28">
        <f>D105*15+E105*45+F105*30</f>
        <v>30</v>
      </c>
      <c r="H105" s="22"/>
    </row>
    <row r="106" spans="1:10" s="21" customFormat="1" ht="18.600000000000001" customHeight="1" x14ac:dyDescent="0.25">
      <c r="A106" s="37">
        <v>117039</v>
      </c>
      <c r="B106" s="68" t="s">
        <v>115</v>
      </c>
      <c r="C106" s="28">
        <f>E106+D106+F106</f>
        <v>2</v>
      </c>
      <c r="D106" s="28">
        <v>2</v>
      </c>
      <c r="E106" s="28">
        <v>0</v>
      </c>
      <c r="F106" s="28">
        <v>0</v>
      </c>
      <c r="G106" s="28">
        <f>D106*15+E106*45+F106*30</f>
        <v>30</v>
      </c>
      <c r="H106" s="22"/>
    </row>
    <row r="107" spans="1:10" s="21" customFormat="1" ht="18.600000000000001" customHeight="1" x14ac:dyDescent="0.25">
      <c r="A107" s="37">
        <v>117026</v>
      </c>
      <c r="B107" s="68" t="s">
        <v>116</v>
      </c>
      <c r="C107" s="28">
        <f>D107+E107+F107</f>
        <v>2</v>
      </c>
      <c r="D107" s="28">
        <v>2</v>
      </c>
      <c r="E107" s="28">
        <v>0</v>
      </c>
      <c r="F107" s="28">
        <v>0</v>
      </c>
      <c r="G107" s="28">
        <f>D107*15+E107*45+F107*30</f>
        <v>30</v>
      </c>
      <c r="H107" s="23"/>
    </row>
    <row r="108" spans="1:10" s="21" customFormat="1" ht="18.600000000000001" customHeight="1" x14ac:dyDescent="0.25">
      <c r="A108" s="37">
        <v>117004</v>
      </c>
      <c r="B108" s="68" t="s">
        <v>117</v>
      </c>
      <c r="C108" s="28">
        <f>E108+D108+F108</f>
        <v>2</v>
      </c>
      <c r="D108" s="28">
        <v>2</v>
      </c>
      <c r="E108" s="28">
        <v>0</v>
      </c>
      <c r="F108" s="28">
        <v>0</v>
      </c>
      <c r="G108" s="28">
        <f>D108*15+E108*45+F108*30</f>
        <v>30</v>
      </c>
      <c r="H108" s="22"/>
    </row>
    <row r="109" spans="1:10" s="73" customFormat="1" ht="18.600000000000001" customHeight="1" x14ac:dyDescent="0.25">
      <c r="A109" s="37">
        <v>117023</v>
      </c>
      <c r="B109" s="68" t="s">
        <v>118</v>
      </c>
      <c r="C109" s="28">
        <v>2</v>
      </c>
      <c r="D109" s="28">
        <v>2</v>
      </c>
      <c r="E109" s="28">
        <v>0</v>
      </c>
      <c r="F109" s="28">
        <v>0</v>
      </c>
      <c r="G109" s="28">
        <v>30</v>
      </c>
      <c r="H109" s="61"/>
      <c r="I109" s="71"/>
      <c r="J109" s="72"/>
    </row>
    <row r="110" spans="1:10" s="72" customFormat="1" ht="18.600000000000001" customHeight="1" x14ac:dyDescent="0.25">
      <c r="A110" s="25" t="s">
        <v>119</v>
      </c>
      <c r="B110" s="25"/>
      <c r="C110" s="15">
        <f t="shared" ref="C110:H110" si="10">SUM(C91:C102)</f>
        <v>21</v>
      </c>
      <c r="D110" s="15">
        <f t="shared" si="10"/>
        <v>20</v>
      </c>
      <c r="E110" s="15">
        <f t="shared" si="10"/>
        <v>1</v>
      </c>
      <c r="F110" s="15">
        <f t="shared" si="10"/>
        <v>0</v>
      </c>
      <c r="G110" s="15">
        <f t="shared" si="10"/>
        <v>345</v>
      </c>
      <c r="H110" s="15">
        <f t="shared" si="10"/>
        <v>0</v>
      </c>
      <c r="I110" s="73"/>
      <c r="J110" s="73"/>
    </row>
    <row r="111" spans="1:10" s="73" customFormat="1" ht="18.600000000000001" customHeight="1" x14ac:dyDescent="0.25">
      <c r="A111" s="47" t="s">
        <v>120</v>
      </c>
      <c r="B111" s="48" t="s">
        <v>121</v>
      </c>
      <c r="C111" s="22">
        <v>10</v>
      </c>
      <c r="D111" s="22">
        <v>10</v>
      </c>
      <c r="E111" s="22">
        <v>0</v>
      </c>
      <c r="F111" s="22">
        <v>0</v>
      </c>
      <c r="G111" s="22">
        <v>150</v>
      </c>
      <c r="H111" s="63"/>
    </row>
    <row r="112" spans="1:10" s="73" customFormat="1" ht="18.600000000000001" customHeight="1" x14ac:dyDescent="0.25">
      <c r="A112" s="74" t="s">
        <v>122</v>
      </c>
      <c r="B112" s="75"/>
      <c r="C112" s="15">
        <v>10</v>
      </c>
      <c r="D112" s="15">
        <v>10</v>
      </c>
      <c r="E112" s="15">
        <v>0</v>
      </c>
      <c r="F112" s="15">
        <v>0</v>
      </c>
      <c r="G112" s="15">
        <v>150</v>
      </c>
      <c r="H112" s="76"/>
    </row>
    <row r="113" spans="1:8" s="73" customFormat="1" ht="18.600000000000001" customHeight="1" x14ac:dyDescent="0.25">
      <c r="A113" s="77" t="s">
        <v>123</v>
      </c>
      <c r="B113" s="78"/>
      <c r="C113" s="57">
        <f>C16+C25+C34+C45+C59+C74+C90+C110+C112</f>
        <v>149</v>
      </c>
      <c r="D113" s="57">
        <f>D16+D25+D34+D45+D59+D74+D90+D110+D112</f>
        <v>117</v>
      </c>
      <c r="E113" s="57">
        <f>E16+E25+E34+E45+E59+E74+E90+E110+E112</f>
        <v>16</v>
      </c>
      <c r="F113" s="57">
        <f>F16+F25+F34+F45+F59+F74+F90+F110+F112</f>
        <v>16</v>
      </c>
      <c r="G113" s="57">
        <f>G16+G25+G34+G45+G59+G74+G90+G110+G112</f>
        <v>2955</v>
      </c>
      <c r="H113" s="57">
        <f>G113-150</f>
        <v>2805</v>
      </c>
    </row>
    <row r="114" spans="1:8" ht="18.600000000000001" customHeight="1" x14ac:dyDescent="0.25">
      <c r="D114" s="80"/>
      <c r="E114" s="80"/>
      <c r="F114" s="80"/>
      <c r="G114" s="80"/>
      <c r="H114" s="80"/>
    </row>
    <row r="115" spans="1:8" ht="18.600000000000001" customHeight="1" x14ac:dyDescent="0.25">
      <c r="A115" s="81" t="s">
        <v>124</v>
      </c>
      <c r="B115" s="82"/>
      <c r="C115" s="83"/>
      <c r="D115" s="84" t="s">
        <v>125</v>
      </c>
      <c r="E115" s="84"/>
      <c r="F115" s="84"/>
      <c r="G115" s="84"/>
      <c r="H115" s="84"/>
    </row>
    <row r="116" spans="1:8" ht="18.600000000000001" customHeight="1" x14ac:dyDescent="0.25">
      <c r="A116" s="85" t="s">
        <v>126</v>
      </c>
      <c r="B116" s="85"/>
      <c r="C116" s="86"/>
      <c r="D116" s="86"/>
      <c r="E116" s="87"/>
      <c r="F116" s="87"/>
      <c r="G116" s="87"/>
      <c r="H116" s="87"/>
    </row>
    <row r="117" spans="1:8" ht="18.600000000000001" customHeight="1" x14ac:dyDescent="0.25">
      <c r="A117" s="85" t="s">
        <v>127</v>
      </c>
      <c r="B117" s="85"/>
      <c r="C117" s="86"/>
      <c r="D117" s="86"/>
      <c r="E117" s="88"/>
      <c r="F117" s="88"/>
      <c r="G117" s="88"/>
      <c r="H117" s="88"/>
    </row>
    <row r="118" spans="1:8" ht="18.600000000000001" customHeight="1" x14ac:dyDescent="0.25">
      <c r="A118" s="85" t="s">
        <v>128</v>
      </c>
      <c r="B118" s="85"/>
      <c r="C118" s="86"/>
      <c r="D118" s="86"/>
      <c r="E118" s="88"/>
      <c r="F118" s="88"/>
      <c r="G118" s="88"/>
      <c r="H118" s="88"/>
    </row>
  </sheetData>
  <mergeCells count="34">
    <mergeCell ref="A116:B116"/>
    <mergeCell ref="E116:H116"/>
    <mergeCell ref="A117:B117"/>
    <mergeCell ref="A118:B118"/>
    <mergeCell ref="A93:C93"/>
    <mergeCell ref="A110:B110"/>
    <mergeCell ref="A112:B112"/>
    <mergeCell ref="A113:B113"/>
    <mergeCell ref="D114:H114"/>
    <mergeCell ref="D115:H115"/>
    <mergeCell ref="A59:B59"/>
    <mergeCell ref="A68:B68"/>
    <mergeCell ref="A74:B74"/>
    <mergeCell ref="A81:C81"/>
    <mergeCell ref="A85:C85"/>
    <mergeCell ref="A90:B90"/>
    <mergeCell ref="A16:B16"/>
    <mergeCell ref="A25:B25"/>
    <mergeCell ref="A34:B34"/>
    <mergeCell ref="A41:C41"/>
    <mergeCell ref="A45:B45"/>
    <mergeCell ref="A53:B53"/>
    <mergeCell ref="A5:H5"/>
    <mergeCell ref="A6:A7"/>
    <mergeCell ref="B6:B7"/>
    <mergeCell ref="C6:F6"/>
    <mergeCell ref="G6:G7"/>
    <mergeCell ref="H6:H7"/>
    <mergeCell ref="A1:B1"/>
    <mergeCell ref="C1:H1"/>
    <mergeCell ref="A2:B2"/>
    <mergeCell ref="C2:H2"/>
    <mergeCell ref="C3:H3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2017-08-17T03:47:02Z</dcterms:created>
  <dcterms:modified xsi:type="dcterms:W3CDTF">2017-08-17T03:47:42Z</dcterms:modified>
</cp:coreProperties>
</file>